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ANTIL" sheetId="1" r:id="rId4"/>
    <sheet state="visible" name="INFANTO" sheetId="2" r:id="rId5"/>
    <sheet state="visible" name="JUVENIL" sheetId="3" r:id="rId6"/>
  </sheets>
  <definedNames/>
  <calcPr/>
  <extLst>
    <ext uri="GoogleSheetsCustomDataVersion2">
      <go:sheetsCustomData xmlns:go="http://customooxmlschemas.google.com/" r:id="rId7" roundtripDataChecksum="/K7puv5I8vxafl9m+AevACnn3Fw66HGX6nimbqs0kqc="/>
    </ext>
  </extLst>
</workbook>
</file>

<file path=xl/sharedStrings.xml><?xml version="1.0" encoding="utf-8"?>
<sst xmlns="http://schemas.openxmlformats.org/spreadsheetml/2006/main" count="220" uniqueCount="55">
  <si>
    <t>CATEGORIA INFANTIL FEMININO</t>
  </si>
  <si>
    <t>GRUPO ÚNICO</t>
  </si>
  <si>
    <t>EQUIPE</t>
  </si>
  <si>
    <t>JOGOS</t>
  </si>
  <si>
    <t>VITÓRIAS</t>
  </si>
  <si>
    <t>PG</t>
  </si>
  <si>
    <t>CP</t>
  </si>
  <si>
    <t>CC</t>
  </si>
  <si>
    <t>SC</t>
  </si>
  <si>
    <t>PONTOS AVERAGE</t>
  </si>
  <si>
    <t>CESTAS AVEREGES</t>
  </si>
  <si>
    <t>IDFG</t>
  </si>
  <si>
    <t xml:space="preserve">SALESIANO </t>
  </si>
  <si>
    <t>ARQUI</t>
  </si>
  <si>
    <t>CATEGORIA INFANTIL MASCULINO</t>
  </si>
  <si>
    <t>GRUPO A</t>
  </si>
  <si>
    <t>SP</t>
  </si>
  <si>
    <t>PP</t>
  </si>
  <si>
    <t>PC</t>
  </si>
  <si>
    <t xml:space="preserve">CCPA </t>
  </si>
  <si>
    <t xml:space="preserve">ARQUI </t>
  </si>
  <si>
    <t xml:space="preserve">MASTER </t>
  </si>
  <si>
    <t>GRUPO B</t>
  </si>
  <si>
    <t xml:space="preserve">SÃO PAULO </t>
  </si>
  <si>
    <t>CATEGORIA INFANTO FEMININO</t>
  </si>
  <si>
    <t xml:space="preserve">AMADEUS </t>
  </si>
  <si>
    <t>CATEGORIA INFANTO MASCULINO</t>
  </si>
  <si>
    <t xml:space="preserve">SALESIANO 1 </t>
  </si>
  <si>
    <t xml:space="preserve">COESI </t>
  </si>
  <si>
    <t xml:space="preserve">SALVADOR </t>
  </si>
  <si>
    <t>MASTER 2 (ELIMINADO)</t>
  </si>
  <si>
    <t xml:space="preserve">SALESIANO 2 </t>
  </si>
  <si>
    <t xml:space="preserve">MASTER 1 </t>
  </si>
  <si>
    <t xml:space="preserve">SÃO PAULO 2 </t>
  </si>
  <si>
    <t>GRUPO C</t>
  </si>
  <si>
    <t xml:space="preserve">SÃO PAULO 1 </t>
  </si>
  <si>
    <t>GRUPO D</t>
  </si>
  <si>
    <t>CEPI EXPANÃO 2</t>
  </si>
  <si>
    <t xml:space="preserve">CEPI EXPANÃO 1 </t>
  </si>
  <si>
    <t>CATEGORIA JUVENIL FEMININO</t>
  </si>
  <si>
    <t xml:space="preserve">IDFG 1 </t>
  </si>
  <si>
    <t>IDFG 2</t>
  </si>
  <si>
    <t>CATEGORIA JUVENIL MASCULINO</t>
  </si>
  <si>
    <t xml:space="preserve">IDFG 2 </t>
  </si>
  <si>
    <t xml:space="preserve">SANTANNA 3 </t>
  </si>
  <si>
    <t xml:space="preserve">MASTER 4 </t>
  </si>
  <si>
    <t>SALESIANO 1</t>
  </si>
  <si>
    <t>CCPA 2</t>
  </si>
  <si>
    <t xml:space="preserve">LICEU </t>
  </si>
  <si>
    <t xml:space="preserve">MASTER 3 </t>
  </si>
  <si>
    <t xml:space="preserve">SANTANNA 1 </t>
  </si>
  <si>
    <t xml:space="preserve">MASTER 2 </t>
  </si>
  <si>
    <t>SALESIANO 2</t>
  </si>
  <si>
    <t xml:space="preserve">SANTANNA 2 </t>
  </si>
  <si>
    <t>GRUPO 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</si>
</sst>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rgb="FF000000"/>
      <name val="Arial Narrow"/>
    </font>
    <font>
      <sz val="11.0"/>
      <color rgb="FFFF0000"/>
      <name val="Arial Narrow"/>
    </font>
    <font>
      <b/>
      <sz val="16.0"/>
      <color rgb="FFFF0000"/>
      <name val="Arial Narrow"/>
    </font>
    <font/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theme="1"/>
      <name val="Calibri"/>
    </font>
    <font>
      <sz val="11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readingOrder="0" vertical="center"/>
    </xf>
    <xf borderId="5" fillId="3" fontId="5" numFmtId="0" xfId="0" applyAlignment="1" applyBorder="1" applyFill="1" applyFont="1">
      <alignment horizontal="center" readingOrder="0" vertical="center"/>
    </xf>
    <xf borderId="5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readingOrder="0"/>
    </xf>
    <xf borderId="5" fillId="0" fontId="7" numFmtId="0" xfId="0" applyBorder="1" applyFont="1"/>
    <xf borderId="5" fillId="3" fontId="1" numFmtId="0" xfId="0" applyAlignment="1" applyBorder="1" applyFont="1">
      <alignment horizontal="center"/>
    </xf>
    <xf borderId="7" fillId="3" fontId="2" numFmtId="0" xfId="0" applyBorder="1" applyFont="1"/>
    <xf borderId="0" fillId="0" fontId="8" numFmtId="0" xfId="0" applyAlignment="1" applyFont="1">
      <alignment horizontal="center"/>
    </xf>
    <xf borderId="8" fillId="4" fontId="8" numFmtId="0" xfId="0" applyBorder="1" applyFill="1" applyFont="1"/>
    <xf borderId="8" fillId="4" fontId="1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9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0" fillId="0" fontId="5" numFmtId="0" xfId="0" applyAlignment="1" applyBorder="1" applyFont="1">
      <alignment horizontal="center" vertical="center"/>
    </xf>
    <xf borderId="5" fillId="3" fontId="5" numFmtId="0" xfId="0" applyAlignment="1" applyBorder="1" applyFont="1">
      <alignment horizontal="center" vertical="center"/>
    </xf>
    <xf borderId="11" fillId="5" fontId="3" numFmtId="0" xfId="0" applyAlignment="1" applyBorder="1" applyFill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5" fontId="5" numFmtId="0" xfId="0" applyAlignment="1" applyBorder="1" applyFont="1">
      <alignment horizontal="center"/>
    </xf>
    <xf borderId="15" fillId="0" fontId="4" numFmtId="0" xfId="0" applyBorder="1" applyFont="1"/>
    <xf borderId="16" fillId="0" fontId="4" numFmtId="0" xfId="0" applyBorder="1" applyFont="1"/>
    <xf borderId="4" fillId="0" fontId="1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readingOrder="0"/>
    </xf>
    <xf borderId="5" fillId="3" fontId="2" numFmtId="0" xfId="0" applyAlignment="1" applyBorder="1" applyFont="1">
      <alignment horizontal="center"/>
    </xf>
    <xf borderId="6" fillId="3" fontId="1" numFmtId="0" xfId="0" applyAlignment="1" applyBorder="1" applyFont="1">
      <alignment horizontal="center"/>
    </xf>
    <xf borderId="17" fillId="4" fontId="1" numFmtId="0" xfId="0" applyAlignment="1" applyBorder="1" applyFont="1">
      <alignment horizontal="center" readingOrder="0"/>
    </xf>
    <xf borderId="10" fillId="4" fontId="1" numFmtId="0" xfId="0" applyAlignment="1" applyBorder="1" applyFont="1">
      <alignment horizontal="center" readingOrder="0"/>
    </xf>
    <xf borderId="18" fillId="4" fontId="1" numFmtId="0" xfId="0" applyAlignment="1" applyBorder="1" applyFont="1">
      <alignment horizontal="center" readingOrder="0"/>
    </xf>
    <xf borderId="19" fillId="0" fontId="1" numFmtId="0" xfId="0" applyAlignment="1" applyBorder="1" applyFont="1">
      <alignment horizontal="center" readingOrder="0"/>
    </xf>
    <xf borderId="20" fillId="0" fontId="1" numFmtId="0" xfId="0" applyAlignment="1" applyBorder="1" applyFont="1">
      <alignment horizontal="center" readingOrder="0"/>
    </xf>
    <xf borderId="21" fillId="0" fontId="1" numFmtId="0" xfId="0" applyAlignment="1" applyBorder="1" applyFont="1">
      <alignment horizontal="center"/>
    </xf>
    <xf borderId="0" fillId="0" fontId="7" numFmtId="0" xfId="0" applyFont="1"/>
    <xf borderId="22" fillId="0" fontId="1" numFmtId="0" xfId="0" applyAlignment="1" applyBorder="1" applyFont="1">
      <alignment horizontal="center"/>
    </xf>
    <xf borderId="23" fillId="0" fontId="2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5" fillId="4" fontId="1" numFmtId="0" xfId="0" applyAlignment="1" applyBorder="1" applyFont="1">
      <alignment readingOrder="0"/>
    </xf>
    <xf borderId="5" fillId="4" fontId="2" numFmtId="0" xfId="0" applyAlignment="1" applyBorder="1" applyFont="1">
      <alignment horizontal="center" readingOrder="0"/>
    </xf>
    <xf borderId="5" fillId="3" fontId="2" numFmtId="0" xfId="0" applyBorder="1" applyFont="1"/>
    <xf borderId="5" fillId="0" fontId="1" numFmtId="0" xfId="0" applyAlignment="1" applyBorder="1" applyFont="1">
      <alignment readingOrder="0"/>
    </xf>
    <xf borderId="5" fillId="0" fontId="2" numFmtId="0" xfId="0" applyAlignment="1" applyBorder="1" applyFont="1">
      <alignment horizontal="center" readingOrder="0"/>
    </xf>
    <xf borderId="14" fillId="0" fontId="5" numFmtId="0" xfId="0" applyAlignment="1" applyBorder="1" applyFont="1">
      <alignment horizontal="center"/>
    </xf>
    <xf borderId="4" fillId="0" fontId="1" numFmtId="0" xfId="0" applyAlignment="1" applyBorder="1" applyFont="1">
      <alignment readingOrder="0"/>
    </xf>
    <xf borderId="4" fillId="4" fontId="1" numFmtId="0" xfId="0" applyAlignment="1" applyBorder="1" applyFont="1">
      <alignment readingOrder="0"/>
    </xf>
    <xf borderId="17" fillId="4" fontId="1" numFmtId="0" xfId="0" applyAlignment="1" applyBorder="1" applyFont="1">
      <alignment readingOrder="0"/>
    </xf>
    <xf borderId="14" fillId="0" fontId="5" numFmtId="0" xfId="0" applyAlignment="1" applyBorder="1" applyFont="1">
      <alignment horizontal="center" readingOrder="0"/>
    </xf>
    <xf borderId="8" fillId="4" fontId="5" numFmtId="0" xfId="0" applyAlignment="1" applyBorder="1" applyFont="1">
      <alignment horizontal="center" vertical="center"/>
    </xf>
    <xf borderId="8" fillId="4" fontId="5" numFmtId="0" xfId="0" applyAlignment="1" applyBorder="1" applyFont="1">
      <alignment vertical="center"/>
    </xf>
    <xf borderId="8" fillId="4" fontId="6" numFmtId="0" xfId="0" applyAlignment="1" applyBorder="1" applyFont="1">
      <alignment horizontal="center" shrinkToFit="0" vertical="center" wrapText="1"/>
    </xf>
    <xf borderId="8" fillId="4" fontId="2" numFmtId="0" xfId="0" applyAlignment="1" applyBorder="1" applyFont="1">
      <alignment horizontal="center"/>
    </xf>
    <xf borderId="8" fillId="4" fontId="2" numFmtId="0" xfId="0" applyBorder="1" applyFont="1"/>
    <xf borderId="8" fillId="4" fontId="1" numFmtId="0" xfId="0" applyAlignment="1" applyBorder="1" applyFont="1">
      <alignment horizontal="left"/>
    </xf>
    <xf borderId="24" fillId="4" fontId="5" numFmtId="0" xfId="0" applyAlignment="1" applyBorder="1" applyFont="1">
      <alignment horizontal="center"/>
    </xf>
    <xf borderId="25" fillId="0" fontId="4" numFmtId="0" xfId="0" applyBorder="1" applyFont="1"/>
    <xf borderId="8" fillId="4" fontId="7" numFmtId="0" xfId="0" applyBorder="1" applyFont="1"/>
    <xf borderId="0" fillId="0" fontId="7" numFmtId="0" xfId="0" applyAlignment="1" applyFont="1">
      <alignment horizontal="center"/>
    </xf>
    <xf borderId="26" fillId="0" fontId="3" numFmtId="0" xfId="0" applyAlignment="1" applyBorder="1" applyFont="1">
      <alignment horizontal="center"/>
    </xf>
    <xf borderId="27" fillId="0" fontId="4" numFmtId="0" xfId="0" applyBorder="1" applyFont="1"/>
    <xf borderId="28" fillId="0" fontId="4" numFmtId="0" xfId="0" applyBorder="1" applyFont="1"/>
    <xf borderId="29" fillId="2" fontId="5" numFmtId="0" xfId="0" applyAlignment="1" applyBorder="1" applyFont="1">
      <alignment horizontal="center"/>
    </xf>
    <xf borderId="30" fillId="0" fontId="4" numFmtId="0" xfId="0" applyBorder="1" applyFont="1"/>
    <xf borderId="31" fillId="0" fontId="4" numFmtId="0" xfId="0" applyBorder="1" applyFont="1"/>
    <xf borderId="5" fillId="0" fontId="1" numFmtId="0" xfId="0" applyAlignment="1" applyBorder="1" applyFont="1">
      <alignment horizontal="left" readingOrder="0"/>
    </xf>
    <xf borderId="6" fillId="4" fontId="1" numFmtId="0" xfId="0" applyAlignment="1" applyBorder="1" applyFont="1">
      <alignment horizontal="center"/>
    </xf>
    <xf borderId="0" fillId="0" fontId="5" numFmtId="0" xfId="0" applyAlignment="1" applyFont="1">
      <alignment horizontal="center" vertical="center"/>
    </xf>
    <xf borderId="32" fillId="5" fontId="3" numFmtId="0" xfId="0" applyAlignment="1" applyBorder="1" applyFont="1">
      <alignment horizontal="center"/>
    </xf>
    <xf borderId="33" fillId="0" fontId="4" numFmtId="0" xfId="0" applyBorder="1" applyFont="1"/>
    <xf borderId="34" fillId="0" fontId="4" numFmtId="0" xfId="0" applyBorder="1" applyFont="1"/>
    <xf borderId="7" fillId="3" fontId="1" numFmtId="0" xfId="0" applyAlignment="1" applyBorder="1" applyFont="1">
      <alignment horizontal="center"/>
    </xf>
    <xf borderId="35" fillId="3" fontId="1" numFmtId="0" xfId="0" applyAlignment="1" applyBorder="1" applyFont="1">
      <alignment horizontal="center"/>
    </xf>
    <xf borderId="36" fillId="3" fontId="1" numFmtId="0" xfId="0" applyAlignment="1" applyBorder="1" applyFont="1">
      <alignment horizontal="center"/>
    </xf>
    <xf borderId="5" fillId="3" fontId="7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2.71"/>
    <col customWidth="1" min="2" max="25" width="8.71"/>
  </cols>
  <sheetData>
    <row r="1">
      <c r="A1" s="1"/>
      <c r="B1" s="2"/>
      <c r="C1" s="2"/>
      <c r="D1" s="2"/>
      <c r="E1" s="2"/>
      <c r="F1" s="2"/>
      <c r="G1" s="2"/>
      <c r="H1" s="2"/>
      <c r="I1" s="3"/>
      <c r="J1" s="4"/>
    </row>
    <row r="2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</row>
    <row r="3">
      <c r="A3" s="8" t="s">
        <v>1</v>
      </c>
      <c r="B3" s="6"/>
      <c r="C3" s="6"/>
      <c r="D3" s="6"/>
      <c r="E3" s="6"/>
      <c r="F3" s="6"/>
      <c r="G3" s="6"/>
      <c r="H3" s="6"/>
      <c r="I3" s="6"/>
      <c r="J3" s="7"/>
    </row>
    <row r="4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2" t="s">
        <v>8</v>
      </c>
      <c r="H4" s="13" t="s">
        <v>9</v>
      </c>
      <c r="I4" s="14" t="s">
        <v>10</v>
      </c>
      <c r="J4" s="13" t="s">
        <v>9</v>
      </c>
    </row>
    <row r="5">
      <c r="A5" s="15" t="s">
        <v>11</v>
      </c>
      <c r="B5" s="16"/>
      <c r="C5" s="16"/>
      <c r="D5" s="16"/>
      <c r="E5" s="16"/>
      <c r="F5" s="16"/>
      <c r="G5" s="16"/>
      <c r="H5" s="17" t="str">
        <f t="shared" ref="H5:H7" si="1">E5/F5</f>
        <v>#DIV/0!</v>
      </c>
      <c r="I5" s="18" t="str">
        <f t="shared" ref="I5:I7" si="2">G5-H5</f>
        <v>#DIV/0!</v>
      </c>
      <c r="J5" s="17" t="str">
        <f t="shared" ref="J5:J7" si="3">G5/H5</f>
        <v>#DIV/0!</v>
      </c>
    </row>
    <row r="6">
      <c r="A6" s="15" t="s">
        <v>12</v>
      </c>
      <c r="B6" s="16"/>
      <c r="C6" s="16"/>
      <c r="D6" s="16"/>
      <c r="E6" s="16"/>
      <c r="F6" s="16"/>
      <c r="G6" s="16"/>
      <c r="H6" s="17" t="str">
        <f t="shared" si="1"/>
        <v>#DIV/0!</v>
      </c>
      <c r="I6" s="18" t="str">
        <f t="shared" si="2"/>
        <v>#DIV/0!</v>
      </c>
      <c r="J6" s="17" t="str">
        <f t="shared" si="3"/>
        <v>#DIV/0!</v>
      </c>
    </row>
    <row r="7">
      <c r="A7" s="15" t="s">
        <v>13</v>
      </c>
      <c r="B7" s="16"/>
      <c r="C7" s="16"/>
      <c r="D7" s="16"/>
      <c r="E7" s="16"/>
      <c r="F7" s="16"/>
      <c r="G7" s="16"/>
      <c r="H7" s="17" t="str">
        <f t="shared" si="1"/>
        <v>#DIV/0!</v>
      </c>
      <c r="I7" s="18" t="str">
        <f t="shared" si="2"/>
        <v>#DIV/0!</v>
      </c>
      <c r="J7" s="17" t="str">
        <f t="shared" si="3"/>
        <v>#DIV/0!</v>
      </c>
    </row>
    <row r="8">
      <c r="A8" s="16"/>
      <c r="B8" s="16"/>
      <c r="C8" s="16"/>
      <c r="D8" s="16"/>
      <c r="E8" s="16"/>
      <c r="F8" s="16"/>
      <c r="G8" s="16"/>
      <c r="H8" s="17"/>
      <c r="I8" s="18"/>
      <c r="J8" s="17"/>
    </row>
    <row r="9">
      <c r="A9" s="1"/>
      <c r="B9" s="2"/>
      <c r="C9" s="2"/>
      <c r="D9" s="2"/>
      <c r="E9" s="2"/>
      <c r="F9" s="2"/>
      <c r="G9" s="19">
        <f t="shared" ref="G9:I9" si="4">SUM(G5:G8)</f>
        <v>0</v>
      </c>
      <c r="H9" s="19" t="str">
        <f t="shared" si="4"/>
        <v>#DIV/0!</v>
      </c>
      <c r="I9" s="20" t="str">
        <f t="shared" si="4"/>
        <v>#DIV/0!</v>
      </c>
      <c r="J9" s="21"/>
    </row>
    <row r="10" ht="15.75" customHeight="1"/>
    <row r="11" ht="15.75" customHeight="1">
      <c r="A11" s="5" t="s">
        <v>14</v>
      </c>
      <c r="B11" s="6"/>
      <c r="C11" s="6"/>
      <c r="D11" s="6"/>
      <c r="E11" s="6"/>
      <c r="F11" s="6"/>
      <c r="G11" s="6"/>
      <c r="H11" s="6"/>
      <c r="I11" s="6"/>
      <c r="J11" s="7"/>
    </row>
    <row r="12" ht="15.75" customHeight="1">
      <c r="A12" s="22" t="s">
        <v>15</v>
      </c>
      <c r="B12" s="6"/>
      <c r="C12" s="6"/>
      <c r="D12" s="6"/>
      <c r="E12" s="6"/>
      <c r="F12" s="6"/>
      <c r="G12" s="6"/>
      <c r="H12" s="6"/>
      <c r="I12" s="6"/>
      <c r="J12" s="7"/>
    </row>
    <row r="13" ht="15.75" customHeight="1">
      <c r="A13" s="23" t="s">
        <v>2</v>
      </c>
      <c r="B13" s="24" t="s">
        <v>3</v>
      </c>
      <c r="C13" s="24" t="s">
        <v>4</v>
      </c>
      <c r="D13" s="25" t="s">
        <v>5</v>
      </c>
      <c r="E13" s="25" t="s">
        <v>16</v>
      </c>
      <c r="F13" s="25" t="s">
        <v>8</v>
      </c>
      <c r="G13" s="25" t="s">
        <v>17</v>
      </c>
      <c r="H13" s="25" t="s">
        <v>18</v>
      </c>
      <c r="I13" s="26" t="s">
        <v>16</v>
      </c>
      <c r="J13" s="13" t="s">
        <v>9</v>
      </c>
    </row>
    <row r="14" ht="15.75" customHeight="1">
      <c r="A14" s="15" t="s">
        <v>19</v>
      </c>
      <c r="B14" s="16"/>
      <c r="C14" s="16"/>
      <c r="D14" s="16"/>
      <c r="E14" s="16"/>
      <c r="F14" s="16"/>
      <c r="G14" s="16"/>
      <c r="H14" s="16"/>
      <c r="I14" s="18">
        <f t="shared" ref="I14:I17" si="5">G14-H14</f>
        <v>0</v>
      </c>
      <c r="J14" s="17" t="str">
        <f t="shared" ref="J14:J17" si="6">G14/H14</f>
        <v>#DIV/0!</v>
      </c>
    </row>
    <row r="15" ht="15.75" customHeight="1">
      <c r="A15" s="15" t="s">
        <v>20</v>
      </c>
      <c r="B15" s="16"/>
      <c r="C15" s="16"/>
      <c r="D15" s="16"/>
      <c r="E15" s="16"/>
      <c r="F15" s="16"/>
      <c r="G15" s="16"/>
      <c r="H15" s="16"/>
      <c r="I15" s="18">
        <f t="shared" si="5"/>
        <v>0</v>
      </c>
      <c r="J15" s="17" t="str">
        <f t="shared" si="6"/>
        <v>#DIV/0!</v>
      </c>
    </row>
    <row r="16" ht="15.75" customHeight="1">
      <c r="A16" s="15" t="s">
        <v>21</v>
      </c>
      <c r="B16" s="16"/>
      <c r="C16" s="16"/>
      <c r="D16" s="16"/>
      <c r="E16" s="16"/>
      <c r="F16" s="16"/>
      <c r="G16" s="16"/>
      <c r="H16" s="16"/>
      <c r="I16" s="18">
        <f t="shared" si="5"/>
        <v>0</v>
      </c>
      <c r="J16" s="17" t="str">
        <f t="shared" si="6"/>
        <v>#DIV/0!</v>
      </c>
    </row>
    <row r="17" ht="15.75" customHeight="1">
      <c r="A17" s="15" t="s">
        <v>11</v>
      </c>
      <c r="B17" s="16"/>
      <c r="C17" s="16"/>
      <c r="D17" s="16"/>
      <c r="E17" s="16"/>
      <c r="F17" s="16"/>
      <c r="G17" s="16"/>
      <c r="H17" s="16"/>
      <c r="I17" s="18">
        <f t="shared" si="5"/>
        <v>0</v>
      </c>
      <c r="J17" s="17" t="str">
        <f t="shared" si="6"/>
        <v>#DIV/0!</v>
      </c>
    </row>
    <row r="18" ht="15.75" customHeight="1">
      <c r="A18" s="1"/>
      <c r="B18" s="2"/>
      <c r="C18" s="2"/>
      <c r="D18" s="2"/>
      <c r="E18" s="2"/>
      <c r="F18" s="2"/>
      <c r="G18" s="19">
        <f t="shared" ref="G18:I18" si="7">SUM(G14:G17)</f>
        <v>0</v>
      </c>
      <c r="H18" s="19">
        <f t="shared" si="7"/>
        <v>0</v>
      </c>
      <c r="I18" s="20">
        <f t="shared" si="7"/>
        <v>0</v>
      </c>
      <c r="J18" s="21"/>
    </row>
    <row r="19" ht="15.75" customHeight="1">
      <c r="A19" s="8" t="s">
        <v>22</v>
      </c>
      <c r="B19" s="6"/>
      <c r="C19" s="6"/>
      <c r="D19" s="6"/>
      <c r="E19" s="6"/>
      <c r="F19" s="6"/>
      <c r="G19" s="6"/>
      <c r="H19" s="6"/>
      <c r="I19" s="6"/>
      <c r="J19" s="7"/>
    </row>
    <row r="20" ht="15.75" customHeight="1">
      <c r="A20" s="23" t="s">
        <v>2</v>
      </c>
      <c r="B20" s="24" t="s">
        <v>3</v>
      </c>
      <c r="C20" s="24" t="s">
        <v>4</v>
      </c>
      <c r="D20" s="25" t="s">
        <v>5</v>
      </c>
      <c r="E20" s="25" t="s">
        <v>16</v>
      </c>
      <c r="F20" s="25" t="s">
        <v>8</v>
      </c>
      <c r="G20" s="25" t="s">
        <v>17</v>
      </c>
      <c r="H20" s="25" t="s">
        <v>18</v>
      </c>
      <c r="I20" s="26" t="s">
        <v>16</v>
      </c>
      <c r="J20" s="13" t="s">
        <v>9</v>
      </c>
    </row>
    <row r="21" ht="15.75" customHeight="1">
      <c r="A21" s="15" t="s">
        <v>12</v>
      </c>
      <c r="B21" s="16"/>
      <c r="C21" s="16"/>
      <c r="D21" s="16"/>
      <c r="E21" s="16"/>
      <c r="F21" s="16"/>
      <c r="G21" s="16"/>
      <c r="H21" s="16"/>
      <c r="I21" s="18">
        <f t="shared" ref="I21:I22" si="8">G21-H21</f>
        <v>0</v>
      </c>
      <c r="J21" s="17" t="str">
        <f t="shared" ref="J21:J22" si="9">G21/H21</f>
        <v>#DIV/0!</v>
      </c>
    </row>
    <row r="22" ht="15.75" customHeight="1">
      <c r="A22" s="15" t="s">
        <v>23</v>
      </c>
      <c r="B22" s="16"/>
      <c r="C22" s="16"/>
      <c r="D22" s="16"/>
      <c r="E22" s="16"/>
      <c r="F22" s="16"/>
      <c r="G22" s="16"/>
      <c r="H22" s="16"/>
      <c r="I22" s="18">
        <f t="shared" si="8"/>
        <v>0</v>
      </c>
      <c r="J22" s="17" t="str">
        <f t="shared" si="9"/>
        <v>#DIV/0!</v>
      </c>
    </row>
    <row r="23" ht="15.75" customHeight="1">
      <c r="A23" s="1"/>
      <c r="B23" s="2"/>
      <c r="C23" s="2"/>
      <c r="D23" s="2"/>
      <c r="E23" s="2"/>
      <c r="F23" s="2"/>
      <c r="G23" s="19">
        <f t="shared" ref="G23:I23" si="10">SUM(G21:G22)</f>
        <v>0</v>
      </c>
      <c r="H23" s="19">
        <f t="shared" si="10"/>
        <v>0</v>
      </c>
      <c r="I23" s="20">
        <f t="shared" si="10"/>
        <v>0</v>
      </c>
      <c r="J23" s="2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5">
    <mergeCell ref="A2:J2"/>
    <mergeCell ref="A3:J3"/>
    <mergeCell ref="A11:J11"/>
    <mergeCell ref="A12:J12"/>
    <mergeCell ref="A19:J19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9.29"/>
    <col customWidth="1" min="2" max="2" width="7.43"/>
    <col customWidth="1" min="3" max="3" width="9.43"/>
    <col customWidth="1" min="4" max="7" width="8.71"/>
    <col customWidth="1" min="8" max="8" width="12.14"/>
    <col customWidth="1" min="9" max="9" width="13.71"/>
    <col customWidth="1" min="10" max="69" width="8.71"/>
  </cols>
  <sheetData>
    <row r="2">
      <c r="A2" s="27" t="s">
        <v>24</v>
      </c>
      <c r="B2" s="28"/>
      <c r="C2" s="28"/>
      <c r="D2" s="28"/>
      <c r="E2" s="28"/>
      <c r="F2" s="28"/>
      <c r="G2" s="28"/>
      <c r="H2" s="28"/>
      <c r="I2" s="29"/>
    </row>
    <row r="3">
      <c r="A3" s="30" t="s">
        <v>15</v>
      </c>
      <c r="B3" s="31"/>
      <c r="C3" s="31"/>
      <c r="D3" s="31"/>
      <c r="E3" s="31"/>
      <c r="F3" s="31"/>
      <c r="G3" s="31"/>
      <c r="H3" s="31"/>
      <c r="I3" s="32"/>
    </row>
    <row r="4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2" t="s">
        <v>8</v>
      </c>
      <c r="H4" s="13" t="s">
        <v>9</v>
      </c>
      <c r="I4" s="14" t="s">
        <v>10</v>
      </c>
    </row>
    <row r="5">
      <c r="A5" s="33" t="s">
        <v>20</v>
      </c>
      <c r="B5" s="34">
        <v>4.0</v>
      </c>
      <c r="C5" s="34">
        <v>4.0</v>
      </c>
      <c r="D5" s="34">
        <v>8.0</v>
      </c>
      <c r="E5" s="34">
        <v>21.0</v>
      </c>
      <c r="F5" s="34">
        <v>7.0</v>
      </c>
      <c r="G5" s="35">
        <f t="shared" ref="G5:G9" si="1">E5-F5</f>
        <v>14</v>
      </c>
      <c r="H5" s="17" t="str">
        <f t="shared" ref="H5:H9" si="2">#REF!/#REF!</f>
        <v>#REF!</v>
      </c>
      <c r="I5" s="36">
        <f t="shared" ref="I5:I9" si="3">E5/F5</f>
        <v>3</v>
      </c>
    </row>
    <row r="6">
      <c r="A6" s="33" t="s">
        <v>12</v>
      </c>
      <c r="B6" s="34">
        <v>4.0</v>
      </c>
      <c r="C6" s="34">
        <v>3.0</v>
      </c>
      <c r="D6" s="34">
        <v>7.0</v>
      </c>
      <c r="E6" s="34">
        <v>14.0</v>
      </c>
      <c r="F6" s="34">
        <v>6.0</v>
      </c>
      <c r="G6" s="35">
        <f t="shared" si="1"/>
        <v>8</v>
      </c>
      <c r="H6" s="17" t="str">
        <f t="shared" si="2"/>
        <v>#REF!</v>
      </c>
      <c r="I6" s="36">
        <f t="shared" si="3"/>
        <v>2.333333333</v>
      </c>
    </row>
    <row r="7">
      <c r="A7" s="37" t="s">
        <v>23</v>
      </c>
      <c r="B7" s="38">
        <v>4.0</v>
      </c>
      <c r="C7" s="38">
        <v>2.0</v>
      </c>
      <c r="D7" s="38">
        <v>6.0</v>
      </c>
      <c r="E7" s="38">
        <v>11.0</v>
      </c>
      <c r="F7" s="38">
        <v>13.0</v>
      </c>
      <c r="G7" s="35">
        <f t="shared" si="1"/>
        <v>-2</v>
      </c>
      <c r="H7" s="17" t="str">
        <f t="shared" si="2"/>
        <v>#REF!</v>
      </c>
      <c r="I7" s="36">
        <f t="shared" si="3"/>
        <v>0.8461538462</v>
      </c>
    </row>
    <row r="8">
      <c r="A8" s="39" t="s">
        <v>25</v>
      </c>
      <c r="B8" s="38">
        <v>4.0</v>
      </c>
      <c r="C8" s="38">
        <v>1.0</v>
      </c>
      <c r="D8" s="38">
        <v>5.0</v>
      </c>
      <c r="E8" s="38">
        <v>6.0</v>
      </c>
      <c r="F8" s="38">
        <v>13.0</v>
      </c>
      <c r="G8" s="35">
        <f t="shared" si="1"/>
        <v>-7</v>
      </c>
      <c r="H8" s="17" t="str">
        <f t="shared" si="2"/>
        <v>#REF!</v>
      </c>
      <c r="I8" s="36">
        <f t="shared" si="3"/>
        <v>0.4615384615</v>
      </c>
    </row>
    <row r="9">
      <c r="A9" s="40" t="s">
        <v>11</v>
      </c>
      <c r="B9" s="41">
        <v>4.0</v>
      </c>
      <c r="C9" s="41">
        <v>0.0</v>
      </c>
      <c r="D9" s="41">
        <v>3.0</v>
      </c>
      <c r="E9" s="41">
        <v>0.0</v>
      </c>
      <c r="F9" s="41">
        <v>13.0</v>
      </c>
      <c r="G9" s="35">
        <f t="shared" si="1"/>
        <v>-13</v>
      </c>
      <c r="H9" s="17" t="str">
        <f t="shared" si="2"/>
        <v>#REF!</v>
      </c>
      <c r="I9" s="36">
        <f t="shared" si="3"/>
        <v>0</v>
      </c>
    </row>
    <row r="10">
      <c r="A10" s="1"/>
      <c r="B10" s="2"/>
      <c r="C10" s="2"/>
      <c r="D10" s="2"/>
      <c r="E10" s="19">
        <f t="shared" ref="E10:G10" si="4">SUM(E5:E9)</f>
        <v>52</v>
      </c>
      <c r="F10" s="19">
        <f t="shared" si="4"/>
        <v>52</v>
      </c>
      <c r="G10" s="20">
        <f t="shared" si="4"/>
        <v>0</v>
      </c>
      <c r="H10" s="4"/>
      <c r="I10" s="4"/>
    </row>
    <row r="11" ht="15.75" customHeight="1">
      <c r="A11" s="42"/>
      <c r="B11" s="2"/>
      <c r="C11" s="2"/>
      <c r="D11" s="2"/>
      <c r="E11" s="2"/>
      <c r="F11" s="2"/>
      <c r="G11" s="2"/>
      <c r="H11" s="4"/>
      <c r="I11" s="4"/>
      <c r="J11" s="43"/>
    </row>
    <row r="12" ht="15.75" customHeight="1">
      <c r="A12" s="44"/>
      <c r="B12" s="45"/>
      <c r="C12" s="45"/>
      <c r="D12" s="45"/>
      <c r="E12" s="45"/>
      <c r="F12" s="45"/>
      <c r="G12" s="45"/>
      <c r="H12" s="46"/>
      <c r="I12" s="46"/>
    </row>
    <row r="13" ht="15.75" customHeight="1">
      <c r="A13" s="27" t="s">
        <v>26</v>
      </c>
      <c r="B13" s="28"/>
      <c r="C13" s="28"/>
      <c r="D13" s="28"/>
      <c r="E13" s="28"/>
      <c r="F13" s="28"/>
      <c r="G13" s="28"/>
      <c r="H13" s="28"/>
      <c r="I13" s="29"/>
    </row>
    <row r="14" ht="15.75" customHeight="1">
      <c r="A14" s="22" t="s">
        <v>15</v>
      </c>
      <c r="B14" s="6"/>
      <c r="C14" s="6"/>
      <c r="D14" s="6"/>
      <c r="E14" s="6"/>
      <c r="F14" s="6"/>
      <c r="G14" s="6"/>
      <c r="H14" s="6"/>
      <c r="I14" s="7"/>
    </row>
    <row r="15">
      <c r="A15" s="9" t="s">
        <v>2</v>
      </c>
      <c r="B15" s="10" t="s">
        <v>3</v>
      </c>
      <c r="C15" s="10" t="s">
        <v>4</v>
      </c>
      <c r="D15" s="10" t="s">
        <v>5</v>
      </c>
      <c r="E15" s="11" t="s">
        <v>6</v>
      </c>
      <c r="F15" s="11" t="s">
        <v>7</v>
      </c>
      <c r="G15" s="12" t="s">
        <v>8</v>
      </c>
      <c r="H15" s="13" t="s">
        <v>9</v>
      </c>
      <c r="I15" s="14" t="s">
        <v>10</v>
      </c>
    </row>
    <row r="16" ht="15.75" customHeight="1">
      <c r="A16" s="47" t="s">
        <v>27</v>
      </c>
      <c r="B16" s="48">
        <v>2.0</v>
      </c>
      <c r="C16" s="48">
        <v>2.0</v>
      </c>
      <c r="D16" s="48">
        <v>4.0</v>
      </c>
      <c r="E16" s="48">
        <v>34.0</v>
      </c>
      <c r="F16" s="48">
        <v>2.0</v>
      </c>
      <c r="G16" s="49" t="str">
        <f t="shared" ref="G16:G19" si="5">#REF!-#REF!</f>
        <v>#REF!</v>
      </c>
      <c r="H16" s="17" t="str">
        <f t="shared" ref="H16:H19" si="6">#REF!/#REF!</f>
        <v>#REF!</v>
      </c>
      <c r="I16" s="36">
        <f t="shared" ref="I16:I19" si="7">E16/F16</f>
        <v>17</v>
      </c>
    </row>
    <row r="17" ht="15.75" customHeight="1">
      <c r="A17" s="50" t="s">
        <v>28</v>
      </c>
      <c r="B17" s="51">
        <v>2.0</v>
      </c>
      <c r="C17" s="51">
        <v>1.0</v>
      </c>
      <c r="D17" s="51">
        <v>3.0</v>
      </c>
      <c r="E17" s="51">
        <v>9.0</v>
      </c>
      <c r="F17" s="51">
        <v>17.0</v>
      </c>
      <c r="G17" s="49" t="str">
        <f t="shared" si="5"/>
        <v>#REF!</v>
      </c>
      <c r="H17" s="17" t="str">
        <f t="shared" si="6"/>
        <v>#REF!</v>
      </c>
      <c r="I17" s="36">
        <f t="shared" si="7"/>
        <v>0.5294117647</v>
      </c>
    </row>
    <row r="18" ht="15.75" customHeight="1">
      <c r="A18" s="47" t="s">
        <v>29</v>
      </c>
      <c r="B18" s="48">
        <v>2.0</v>
      </c>
      <c r="C18" s="48">
        <v>0.0</v>
      </c>
      <c r="D18" s="48">
        <v>2.0</v>
      </c>
      <c r="E18" s="48">
        <v>4.0</v>
      </c>
      <c r="F18" s="48">
        <f>21+7</f>
        <v>28</v>
      </c>
      <c r="G18" s="49" t="str">
        <f t="shared" si="5"/>
        <v>#REF!</v>
      </c>
      <c r="H18" s="17" t="str">
        <f t="shared" si="6"/>
        <v>#REF!</v>
      </c>
      <c r="I18" s="36">
        <f t="shared" si="7"/>
        <v>0.1428571429</v>
      </c>
    </row>
    <row r="19" ht="15.75" customHeight="1">
      <c r="A19" s="47" t="s">
        <v>30</v>
      </c>
      <c r="B19" s="48"/>
      <c r="C19" s="48"/>
      <c r="D19" s="48"/>
      <c r="E19" s="48"/>
      <c r="F19" s="48"/>
      <c r="G19" s="49" t="str">
        <f t="shared" si="5"/>
        <v>#REF!</v>
      </c>
      <c r="H19" s="17" t="str">
        <f t="shared" si="6"/>
        <v>#REF!</v>
      </c>
      <c r="I19" s="36" t="str">
        <f t="shared" si="7"/>
        <v>#DIV/0!</v>
      </c>
    </row>
    <row r="20" ht="15.75" customHeight="1">
      <c r="B20" s="2"/>
      <c r="C20" s="2"/>
      <c r="D20" s="2"/>
      <c r="E20" s="2">
        <f t="shared" ref="E20:F20" si="8">SUM(E16:E19)</f>
        <v>47</v>
      </c>
      <c r="F20" s="2">
        <f t="shared" si="8"/>
        <v>47</v>
      </c>
      <c r="G20" s="20" t="str">
        <f>SUM(G15:G19)</f>
        <v>#REF!</v>
      </c>
      <c r="H20" s="21"/>
      <c r="I20" s="21"/>
    </row>
    <row r="21" ht="15.75" customHeight="1">
      <c r="A21" s="22" t="s">
        <v>22</v>
      </c>
      <c r="B21" s="6"/>
      <c r="C21" s="6"/>
      <c r="D21" s="6"/>
      <c r="E21" s="6"/>
      <c r="F21" s="6"/>
      <c r="G21" s="6"/>
      <c r="H21" s="6"/>
      <c r="I21" s="7"/>
    </row>
    <row r="22" ht="24.0" customHeight="1">
      <c r="A22" s="9" t="s">
        <v>2</v>
      </c>
      <c r="B22" s="10" t="s">
        <v>3</v>
      </c>
      <c r="C22" s="10" t="s">
        <v>4</v>
      </c>
      <c r="D22" s="10" t="s">
        <v>5</v>
      </c>
      <c r="E22" s="11" t="s">
        <v>6</v>
      </c>
      <c r="F22" s="11" t="s">
        <v>7</v>
      </c>
      <c r="G22" s="12" t="s">
        <v>8</v>
      </c>
      <c r="H22" s="13" t="s">
        <v>9</v>
      </c>
      <c r="I22" s="14" t="s">
        <v>10</v>
      </c>
    </row>
    <row r="23" ht="15.75" customHeight="1">
      <c r="A23" s="47" t="s">
        <v>19</v>
      </c>
      <c r="B23" s="48">
        <v>3.0</v>
      </c>
      <c r="C23" s="48">
        <v>3.0</v>
      </c>
      <c r="D23" s="48">
        <v>6.0</v>
      </c>
      <c r="E23" s="48">
        <f>13+11+14</f>
        <v>38</v>
      </c>
      <c r="F23" s="48">
        <v>17.0</v>
      </c>
      <c r="G23" s="49" t="str">
        <f t="shared" ref="G23:G26" si="9">#REF!-#REF!</f>
        <v>#REF!</v>
      </c>
      <c r="H23" s="17" t="str">
        <f t="shared" ref="H23:H26" si="10">#REF!/#REF!</f>
        <v>#REF!</v>
      </c>
      <c r="I23" s="36">
        <f t="shared" ref="I23:I26" si="11">E23/F23</f>
        <v>2.235294118</v>
      </c>
    </row>
    <row r="24" ht="15.75" customHeight="1">
      <c r="A24" s="47" t="s">
        <v>31</v>
      </c>
      <c r="B24" s="48">
        <v>3.0</v>
      </c>
      <c r="C24" s="48">
        <v>2.0</v>
      </c>
      <c r="D24" s="48">
        <v>5.0</v>
      </c>
      <c r="E24" s="48">
        <v>35.0</v>
      </c>
      <c r="F24" s="48">
        <v>27.0</v>
      </c>
      <c r="G24" s="49" t="str">
        <f t="shared" si="9"/>
        <v>#REF!</v>
      </c>
      <c r="H24" s="17" t="str">
        <f t="shared" si="10"/>
        <v>#REF!</v>
      </c>
      <c r="I24" s="36">
        <f t="shared" si="11"/>
        <v>1.296296296</v>
      </c>
    </row>
    <row r="25" ht="15.75" customHeight="1">
      <c r="A25" s="47" t="s">
        <v>32</v>
      </c>
      <c r="B25" s="48">
        <v>3.0</v>
      </c>
      <c r="C25" s="48">
        <v>1.0</v>
      </c>
      <c r="D25" s="48">
        <v>4.0</v>
      </c>
      <c r="E25" s="48">
        <f>12+4+11</f>
        <v>27</v>
      </c>
      <c r="F25" s="48">
        <f>16+12</f>
        <v>28</v>
      </c>
      <c r="G25" s="49" t="str">
        <f t="shared" si="9"/>
        <v>#REF!</v>
      </c>
      <c r="H25" s="17" t="str">
        <f t="shared" si="10"/>
        <v>#REF!</v>
      </c>
      <c r="I25" s="36">
        <f t="shared" si="11"/>
        <v>0.9642857143</v>
      </c>
    </row>
    <row r="26" ht="15.75" customHeight="1">
      <c r="A26" s="50" t="s">
        <v>33</v>
      </c>
      <c r="B26" s="51">
        <v>3.0</v>
      </c>
      <c r="C26" s="51">
        <v>0.0</v>
      </c>
      <c r="D26" s="51">
        <v>3.0</v>
      </c>
      <c r="E26" s="51">
        <v>10.0</v>
      </c>
      <c r="F26" s="51">
        <f>24+14</f>
        <v>38</v>
      </c>
      <c r="G26" s="49" t="str">
        <f t="shared" si="9"/>
        <v>#REF!</v>
      </c>
      <c r="H26" s="17" t="str">
        <f t="shared" si="10"/>
        <v>#REF!</v>
      </c>
      <c r="I26" s="36">
        <f t="shared" si="11"/>
        <v>0.2631578947</v>
      </c>
    </row>
    <row r="27" ht="15.75" customHeight="1">
      <c r="B27" s="2"/>
      <c r="C27" s="2"/>
      <c r="D27" s="2"/>
      <c r="E27" s="2">
        <f t="shared" ref="E27:F27" si="12">SUM(E23:E26)</f>
        <v>110</v>
      </c>
      <c r="F27" s="2">
        <f t="shared" si="12"/>
        <v>110</v>
      </c>
      <c r="G27" s="20" t="str">
        <f>SUM(G22:G26)</f>
        <v>#REF!</v>
      </c>
      <c r="H27" s="21"/>
      <c r="I27" s="21"/>
    </row>
    <row r="28" ht="15.75" customHeight="1">
      <c r="A28" s="52" t="s">
        <v>34</v>
      </c>
      <c r="B28" s="31"/>
      <c r="C28" s="31"/>
      <c r="D28" s="31"/>
      <c r="E28" s="31"/>
      <c r="F28" s="31"/>
      <c r="G28" s="31"/>
      <c r="H28" s="31"/>
      <c r="I28" s="32"/>
    </row>
    <row r="29">
      <c r="A29" s="9" t="s">
        <v>2</v>
      </c>
      <c r="B29" s="10" t="s">
        <v>3</v>
      </c>
      <c r="C29" s="10" t="s">
        <v>4</v>
      </c>
      <c r="D29" s="10" t="s">
        <v>5</v>
      </c>
      <c r="E29" s="11" t="s">
        <v>6</v>
      </c>
      <c r="F29" s="11" t="s">
        <v>7</v>
      </c>
      <c r="G29" s="12" t="s">
        <v>8</v>
      </c>
      <c r="H29" s="13" t="s">
        <v>9</v>
      </c>
      <c r="I29" s="14" t="s">
        <v>10</v>
      </c>
    </row>
    <row r="30" ht="15.75" customHeight="1">
      <c r="A30" s="53" t="s">
        <v>11</v>
      </c>
      <c r="B30" s="51">
        <v>2.0</v>
      </c>
      <c r="C30" s="51">
        <v>2.0</v>
      </c>
      <c r="D30" s="51">
        <v>4.0</v>
      </c>
      <c r="E30" s="51">
        <v>17.0</v>
      </c>
      <c r="F30" s="51">
        <v>10.0</v>
      </c>
      <c r="G30" s="49" t="str">
        <f t="shared" ref="G30:G32" si="13">#REF!-#REF!</f>
        <v>#REF!</v>
      </c>
      <c r="H30" s="17" t="str">
        <f t="shared" ref="H30:H32" si="14">#REF!/#REF!</f>
        <v>#REF!</v>
      </c>
      <c r="I30" s="36">
        <f t="shared" ref="I30:I32" si="15">E30/F30</f>
        <v>1.7</v>
      </c>
    </row>
    <row r="31" ht="15.75" customHeight="1">
      <c r="A31" s="54" t="s">
        <v>35</v>
      </c>
      <c r="B31" s="48">
        <v>2.0</v>
      </c>
      <c r="C31" s="48">
        <v>1.0</v>
      </c>
      <c r="D31" s="48">
        <v>3.0</v>
      </c>
      <c r="E31" s="48">
        <v>14.0</v>
      </c>
      <c r="F31" s="48">
        <v>10.0</v>
      </c>
      <c r="G31" s="49" t="str">
        <f t="shared" si="13"/>
        <v>#REF!</v>
      </c>
      <c r="H31" s="17" t="str">
        <f t="shared" si="14"/>
        <v>#REF!</v>
      </c>
      <c r="I31" s="36">
        <f t="shared" si="15"/>
        <v>1.4</v>
      </c>
    </row>
    <row r="32" ht="15.75" customHeight="1">
      <c r="A32" s="55" t="s">
        <v>25</v>
      </c>
      <c r="B32" s="48">
        <v>2.0</v>
      </c>
      <c r="C32" s="48">
        <v>0.0</v>
      </c>
      <c r="D32" s="48">
        <v>2.0</v>
      </c>
      <c r="E32" s="48">
        <v>7.0</v>
      </c>
      <c r="F32" s="48">
        <v>18.0</v>
      </c>
      <c r="G32" s="49" t="str">
        <f t="shared" si="13"/>
        <v>#REF!</v>
      </c>
      <c r="H32" s="17" t="str">
        <f t="shared" si="14"/>
        <v>#REF!</v>
      </c>
      <c r="I32" s="36">
        <f t="shared" si="15"/>
        <v>0.3888888889</v>
      </c>
    </row>
    <row r="33" ht="15.75" customHeight="1">
      <c r="A33" s="1"/>
      <c r="B33" s="2"/>
      <c r="C33" s="2"/>
      <c r="D33" s="2"/>
      <c r="E33" s="2">
        <f t="shared" ref="E33:G33" si="16">SUM(E30:E32)</f>
        <v>38</v>
      </c>
      <c r="F33" s="2">
        <f t="shared" si="16"/>
        <v>38</v>
      </c>
      <c r="G33" s="20" t="str">
        <f t="shared" si="16"/>
        <v>#REF!</v>
      </c>
      <c r="H33" s="21"/>
      <c r="I33" s="21"/>
    </row>
    <row r="34" ht="15.75" customHeight="1">
      <c r="A34" s="56" t="s">
        <v>36</v>
      </c>
      <c r="B34" s="31"/>
      <c r="C34" s="31"/>
      <c r="D34" s="31"/>
      <c r="E34" s="31"/>
      <c r="F34" s="31"/>
      <c r="G34" s="31"/>
      <c r="H34" s="31"/>
      <c r="I34" s="32"/>
    </row>
    <row r="35" ht="15.75" customHeight="1">
      <c r="A35" s="9" t="s">
        <v>2</v>
      </c>
      <c r="B35" s="10" t="s">
        <v>3</v>
      </c>
      <c r="C35" s="10" t="s">
        <v>4</v>
      </c>
      <c r="D35" s="10" t="s">
        <v>5</v>
      </c>
      <c r="E35" s="11" t="s">
        <v>6</v>
      </c>
      <c r="F35" s="11" t="s">
        <v>7</v>
      </c>
      <c r="G35" s="12" t="s">
        <v>8</v>
      </c>
      <c r="H35" s="13" t="s">
        <v>9</v>
      </c>
      <c r="I35" s="14" t="s">
        <v>10</v>
      </c>
    </row>
    <row r="36" ht="15.75" customHeight="1">
      <c r="A36" s="54" t="s">
        <v>37</v>
      </c>
      <c r="B36" s="51">
        <v>2.0</v>
      </c>
      <c r="C36" s="51">
        <v>2.0</v>
      </c>
      <c r="D36" s="51">
        <v>4.0</v>
      </c>
      <c r="E36" s="51">
        <v>17.0</v>
      </c>
      <c r="F36" s="51">
        <v>3.0</v>
      </c>
      <c r="G36" s="49" t="str">
        <f t="shared" ref="G36:G38" si="17">#REF!-#REF!</f>
        <v>#REF!</v>
      </c>
      <c r="H36" s="17" t="str">
        <f t="shared" ref="H36:H38" si="18">#REF!/#REF!</f>
        <v>#REF!</v>
      </c>
      <c r="I36" s="36">
        <f t="shared" ref="I36:I38" si="19">E36/F36</f>
        <v>5.666666667</v>
      </c>
    </row>
    <row r="37" ht="15.75" customHeight="1">
      <c r="A37" s="54" t="s">
        <v>38</v>
      </c>
      <c r="B37" s="48">
        <v>2.0</v>
      </c>
      <c r="C37" s="48">
        <v>1.0</v>
      </c>
      <c r="D37" s="48">
        <v>3.0</v>
      </c>
      <c r="E37" s="48">
        <v>9.0</v>
      </c>
      <c r="F37" s="48">
        <v>14.0</v>
      </c>
      <c r="G37" s="49" t="str">
        <f t="shared" si="17"/>
        <v>#REF!</v>
      </c>
      <c r="H37" s="17" t="str">
        <f t="shared" si="18"/>
        <v>#REF!</v>
      </c>
      <c r="I37" s="36">
        <f t="shared" si="19"/>
        <v>0.6428571429</v>
      </c>
    </row>
    <row r="38" ht="15.75" customHeight="1">
      <c r="A38" s="54" t="s">
        <v>20</v>
      </c>
      <c r="B38" s="48">
        <v>2.0</v>
      </c>
      <c r="C38" s="48">
        <v>0.0</v>
      </c>
      <c r="D38" s="48">
        <v>2.0</v>
      </c>
      <c r="E38" s="48">
        <v>5.0</v>
      </c>
      <c r="F38" s="48">
        <v>14.0</v>
      </c>
      <c r="G38" s="49" t="str">
        <f t="shared" si="17"/>
        <v>#REF!</v>
      </c>
      <c r="H38" s="17" t="str">
        <f t="shared" si="18"/>
        <v>#REF!</v>
      </c>
      <c r="I38" s="36">
        <f t="shared" si="19"/>
        <v>0.3571428571</v>
      </c>
    </row>
    <row r="39" ht="15.75" customHeight="1">
      <c r="A39" s="1"/>
      <c r="B39" s="2"/>
      <c r="C39" s="2"/>
      <c r="D39" s="2"/>
      <c r="E39" s="2">
        <f t="shared" ref="E39:G39" si="20">SUM(E36:E38)</f>
        <v>31</v>
      </c>
      <c r="F39" s="2">
        <f t="shared" si="20"/>
        <v>31</v>
      </c>
      <c r="G39" s="20" t="str">
        <f t="shared" si="20"/>
        <v>#REF!</v>
      </c>
      <c r="H39" s="21"/>
      <c r="I39" s="21"/>
    </row>
    <row r="40" ht="15.75" customHeight="1">
      <c r="A40" s="57"/>
      <c r="B40" s="58"/>
      <c r="C40" s="58"/>
      <c r="D40" s="57"/>
      <c r="E40" s="57"/>
      <c r="F40" s="57"/>
      <c r="G40" s="57"/>
      <c r="H40" s="59"/>
      <c r="I40" s="59"/>
    </row>
    <row r="41" ht="15.75" customHeight="1">
      <c r="A41" s="21"/>
      <c r="B41" s="60"/>
      <c r="C41" s="60"/>
      <c r="D41" s="60"/>
      <c r="E41" s="60"/>
      <c r="F41" s="60"/>
      <c r="G41" s="61"/>
      <c r="H41" s="21"/>
      <c r="I41" s="21"/>
    </row>
    <row r="42" ht="15.75" customHeight="1">
      <c r="A42" s="21"/>
      <c r="B42" s="60"/>
      <c r="C42" s="60"/>
      <c r="D42" s="60"/>
      <c r="E42" s="60"/>
      <c r="F42" s="60"/>
      <c r="G42" s="61"/>
      <c r="H42" s="21"/>
      <c r="I42" s="21"/>
    </row>
    <row r="43" ht="15.75" customHeight="1">
      <c r="A43" s="21"/>
      <c r="B43" s="60"/>
      <c r="C43" s="60"/>
      <c r="D43" s="60"/>
      <c r="E43" s="60"/>
      <c r="F43" s="60"/>
      <c r="G43" s="61"/>
      <c r="H43" s="21"/>
      <c r="I43" s="21"/>
    </row>
    <row r="44" ht="15.75" customHeight="1">
      <c r="A44" s="21"/>
      <c r="B44" s="60"/>
      <c r="C44" s="60"/>
      <c r="D44" s="60"/>
      <c r="E44" s="60"/>
      <c r="F44" s="60"/>
      <c r="G44" s="61"/>
      <c r="H44" s="21"/>
      <c r="I44" s="21"/>
    </row>
    <row r="45" ht="15.75" customHeight="1">
      <c r="A45" s="62"/>
      <c r="B45" s="60"/>
      <c r="C45" s="60"/>
      <c r="D45" s="60"/>
      <c r="E45" s="60"/>
      <c r="F45" s="60"/>
      <c r="G45" s="20"/>
      <c r="H45" s="21"/>
      <c r="I45" s="21"/>
    </row>
    <row r="46" ht="15.75" customHeight="1">
      <c r="A46" s="63"/>
      <c r="B46" s="64"/>
      <c r="C46" s="64"/>
      <c r="D46" s="64"/>
      <c r="E46" s="64"/>
      <c r="F46" s="64"/>
      <c r="G46" s="64"/>
      <c r="H46" s="64"/>
      <c r="I46" s="64"/>
    </row>
    <row r="47" ht="15.75" customHeight="1">
      <c r="A47" s="57"/>
      <c r="B47" s="58"/>
      <c r="C47" s="58"/>
      <c r="D47" s="57"/>
      <c r="E47" s="57"/>
      <c r="F47" s="57"/>
      <c r="G47" s="57"/>
      <c r="H47" s="59"/>
      <c r="I47" s="59"/>
    </row>
    <row r="48" ht="15.75" customHeight="1">
      <c r="A48" s="21"/>
      <c r="B48" s="60"/>
      <c r="C48" s="60"/>
      <c r="D48" s="60"/>
      <c r="E48" s="60"/>
      <c r="F48" s="60"/>
      <c r="G48" s="61"/>
      <c r="H48" s="21"/>
      <c r="I48" s="21"/>
    </row>
    <row r="49" ht="15.75" customHeight="1">
      <c r="A49" s="21"/>
      <c r="B49" s="60"/>
      <c r="C49" s="60"/>
      <c r="D49" s="60"/>
      <c r="E49" s="60"/>
      <c r="F49" s="60"/>
      <c r="G49" s="61"/>
      <c r="H49" s="21"/>
      <c r="I49" s="21"/>
    </row>
    <row r="50" ht="15.75" customHeight="1">
      <c r="A50" s="21"/>
      <c r="B50" s="60"/>
      <c r="C50" s="60"/>
      <c r="D50" s="60"/>
      <c r="E50" s="60"/>
      <c r="F50" s="60"/>
      <c r="G50" s="61"/>
      <c r="H50" s="21"/>
      <c r="I50" s="21"/>
    </row>
    <row r="51" ht="15.75" customHeight="1">
      <c r="A51" s="21"/>
      <c r="B51" s="60"/>
      <c r="C51" s="60"/>
      <c r="D51" s="60"/>
      <c r="E51" s="60"/>
      <c r="F51" s="60"/>
      <c r="G51" s="61"/>
      <c r="H51" s="21"/>
      <c r="I51" s="21"/>
    </row>
    <row r="52" ht="15.75" customHeight="1">
      <c r="A52" s="62"/>
      <c r="B52" s="60"/>
      <c r="C52" s="60"/>
      <c r="D52" s="60"/>
      <c r="E52" s="60"/>
      <c r="F52" s="60"/>
      <c r="G52" s="20"/>
      <c r="H52" s="21"/>
      <c r="I52" s="21"/>
    </row>
    <row r="53" ht="15.75" customHeight="1">
      <c r="A53" s="65"/>
      <c r="B53" s="65"/>
      <c r="C53" s="65"/>
      <c r="D53" s="65"/>
      <c r="E53" s="65"/>
      <c r="F53" s="65"/>
      <c r="G53" s="65"/>
      <c r="H53" s="65"/>
      <c r="I53" s="65"/>
    </row>
    <row r="54" ht="15.75" customHeight="1">
      <c r="A54" s="65"/>
      <c r="B54" s="65"/>
      <c r="C54" s="65"/>
      <c r="D54" s="65"/>
      <c r="E54" s="65"/>
      <c r="F54" s="65"/>
      <c r="G54" s="65"/>
      <c r="H54" s="65"/>
      <c r="I54" s="65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8">
    <mergeCell ref="A2:I2"/>
    <mergeCell ref="A3:I3"/>
    <mergeCell ref="A13:I13"/>
    <mergeCell ref="A14:I14"/>
    <mergeCell ref="A21:I21"/>
    <mergeCell ref="A28:I28"/>
    <mergeCell ref="A34:I34"/>
    <mergeCell ref="A46:I46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6.0"/>
    <col customWidth="1" min="2" max="2" width="7.43"/>
    <col customWidth="1" min="3" max="3" width="9.43"/>
    <col customWidth="1" min="4" max="4" width="6.14"/>
    <col customWidth="1" min="5" max="5" width="9.29"/>
    <col customWidth="1" min="6" max="6" width="5.57"/>
    <col customWidth="1" min="7" max="7" width="12.43"/>
    <col customWidth="1" min="8" max="8" width="11.14"/>
    <col customWidth="1" min="9" max="9" width="14.14"/>
    <col customWidth="1" min="10" max="25" width="8.71"/>
  </cols>
  <sheetData>
    <row r="1">
      <c r="A1" s="66"/>
      <c r="B1" s="66"/>
      <c r="C1" s="66"/>
      <c r="D1" s="66"/>
      <c r="E1" s="66"/>
      <c r="F1" s="66"/>
      <c r="G1" s="66"/>
      <c r="H1" s="66"/>
      <c r="I1" s="66"/>
    </row>
    <row r="2">
      <c r="A2" s="67" t="s">
        <v>39</v>
      </c>
      <c r="B2" s="68"/>
      <c r="C2" s="68"/>
      <c r="D2" s="68"/>
      <c r="E2" s="68"/>
      <c r="F2" s="68"/>
      <c r="G2" s="68"/>
      <c r="H2" s="68"/>
      <c r="I2" s="69"/>
    </row>
    <row r="3">
      <c r="A3" s="70" t="s">
        <v>15</v>
      </c>
      <c r="B3" s="71"/>
      <c r="C3" s="71"/>
      <c r="D3" s="71"/>
      <c r="E3" s="71"/>
      <c r="F3" s="71"/>
      <c r="G3" s="71"/>
      <c r="H3" s="71"/>
      <c r="I3" s="72"/>
    </row>
    <row r="4">
      <c r="A4" s="56" t="s">
        <v>36</v>
      </c>
      <c r="B4" s="31"/>
      <c r="C4" s="31"/>
      <c r="D4" s="31"/>
      <c r="E4" s="31"/>
      <c r="F4" s="31"/>
      <c r="G4" s="31"/>
      <c r="H4" s="31"/>
      <c r="I4" s="32"/>
    </row>
    <row r="5">
      <c r="A5" s="9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1" t="s">
        <v>7</v>
      </c>
      <c r="G5" s="12" t="s">
        <v>8</v>
      </c>
      <c r="H5" s="13" t="s">
        <v>9</v>
      </c>
      <c r="I5" s="14" t="s">
        <v>10</v>
      </c>
    </row>
    <row r="6">
      <c r="A6" s="47" t="s">
        <v>40</v>
      </c>
      <c r="B6" s="48">
        <v>4.0</v>
      </c>
      <c r="C6" s="48">
        <v>4.0</v>
      </c>
      <c r="D6" s="48">
        <v>8.0</v>
      </c>
      <c r="E6" s="48">
        <v>52.0</v>
      </c>
      <c r="F6" s="48">
        <v>10.0</v>
      </c>
      <c r="G6" s="49" t="str">
        <f t="shared" ref="G6:G10" si="1">#REF!-#REF!</f>
        <v>#REF!</v>
      </c>
      <c r="H6" s="17" t="str">
        <f t="shared" ref="H6:H10" si="2">#REF!/#REF!</f>
        <v>#REF!</v>
      </c>
      <c r="I6" s="36">
        <f t="shared" ref="I6:I10" si="3">E6/F6</f>
        <v>5.2</v>
      </c>
    </row>
    <row r="7">
      <c r="A7" s="47" t="s">
        <v>41</v>
      </c>
      <c r="B7" s="51">
        <v>4.0</v>
      </c>
      <c r="C7" s="51">
        <v>3.0</v>
      </c>
      <c r="D7" s="51">
        <v>7.0</v>
      </c>
      <c r="E7" s="51">
        <v>22.0</v>
      </c>
      <c r="F7" s="51">
        <v>30.0</v>
      </c>
      <c r="G7" s="49" t="str">
        <f t="shared" si="1"/>
        <v>#REF!</v>
      </c>
      <c r="H7" s="17" t="str">
        <f t="shared" si="2"/>
        <v>#REF!</v>
      </c>
      <c r="I7" s="36">
        <f t="shared" si="3"/>
        <v>0.7333333333</v>
      </c>
    </row>
    <row r="8">
      <c r="A8" s="47" t="s">
        <v>23</v>
      </c>
      <c r="B8" s="48">
        <v>4.0</v>
      </c>
      <c r="C8" s="48">
        <v>2.0</v>
      </c>
      <c r="D8" s="48">
        <v>6.0</v>
      </c>
      <c r="E8" s="48">
        <v>19.0</v>
      </c>
      <c r="F8" s="48">
        <v>26.0</v>
      </c>
      <c r="G8" s="49" t="str">
        <f t="shared" si="1"/>
        <v>#REF!</v>
      </c>
      <c r="H8" s="17" t="str">
        <f t="shared" si="2"/>
        <v>#REF!</v>
      </c>
      <c r="I8" s="36">
        <f t="shared" si="3"/>
        <v>0.7307692308</v>
      </c>
    </row>
    <row r="9">
      <c r="A9" s="15" t="s">
        <v>21</v>
      </c>
      <c r="B9" s="51">
        <v>4.0</v>
      </c>
      <c r="C9" s="51">
        <v>1.0</v>
      </c>
      <c r="D9" s="51">
        <v>5.0</v>
      </c>
      <c r="E9" s="51">
        <v>15.0</v>
      </c>
      <c r="F9" s="51">
        <v>24.0</v>
      </c>
      <c r="G9" s="49" t="str">
        <f t="shared" si="1"/>
        <v>#REF!</v>
      </c>
      <c r="H9" s="17" t="str">
        <f t="shared" si="2"/>
        <v>#REF!</v>
      </c>
      <c r="I9" s="36">
        <f t="shared" si="3"/>
        <v>0.625</v>
      </c>
    </row>
    <row r="10">
      <c r="A10" s="73" t="s">
        <v>20</v>
      </c>
      <c r="B10" s="51">
        <v>4.0</v>
      </c>
      <c r="C10" s="51">
        <v>0.0</v>
      </c>
      <c r="D10" s="51">
        <v>4.0</v>
      </c>
      <c r="E10" s="51">
        <v>13.0</v>
      </c>
      <c r="F10" s="51">
        <v>31.0</v>
      </c>
      <c r="G10" s="49" t="str">
        <f t="shared" si="1"/>
        <v>#REF!</v>
      </c>
      <c r="H10" s="17" t="str">
        <f t="shared" si="2"/>
        <v>#REF!</v>
      </c>
      <c r="I10" s="36">
        <f t="shared" si="3"/>
        <v>0.4193548387</v>
      </c>
    </row>
    <row r="11" ht="15.75" customHeight="1">
      <c r="A11" s="4"/>
      <c r="B11" s="2"/>
      <c r="C11" s="2"/>
      <c r="D11" s="2"/>
      <c r="E11" s="2">
        <f t="shared" ref="E11:F11" si="4">SUM(E6:E10)</f>
        <v>121</v>
      </c>
      <c r="F11" s="19">
        <f t="shared" si="4"/>
        <v>121</v>
      </c>
      <c r="G11" s="19"/>
      <c r="H11" s="4"/>
      <c r="I11" s="74"/>
    </row>
    <row r="12" ht="15.75" customHeight="1">
      <c r="A12" s="75"/>
      <c r="B12" s="4"/>
      <c r="C12" s="4"/>
      <c r="D12" s="4"/>
      <c r="E12" s="4"/>
      <c r="F12" s="4"/>
      <c r="G12" s="4"/>
      <c r="H12" s="4"/>
      <c r="I12" s="4"/>
    </row>
    <row r="13" ht="15.75" customHeight="1">
      <c r="A13" s="4"/>
      <c r="B13" s="2"/>
      <c r="C13" s="2"/>
      <c r="D13" s="2"/>
      <c r="E13" s="2"/>
      <c r="F13" s="66"/>
      <c r="G13" s="66"/>
      <c r="H13" s="21"/>
      <c r="I13" s="21"/>
    </row>
    <row r="14" ht="15.75" customHeight="1">
      <c r="A14" s="76" t="s">
        <v>42</v>
      </c>
      <c r="B14" s="77"/>
      <c r="C14" s="77"/>
      <c r="D14" s="77"/>
      <c r="E14" s="77"/>
      <c r="F14" s="77"/>
      <c r="G14" s="77"/>
      <c r="H14" s="77"/>
      <c r="I14" s="78"/>
    </row>
    <row r="15" ht="15.75" customHeight="1">
      <c r="A15" s="70" t="s">
        <v>15</v>
      </c>
      <c r="B15" s="71"/>
      <c r="C15" s="71"/>
      <c r="D15" s="71"/>
      <c r="E15" s="71"/>
      <c r="F15" s="71"/>
      <c r="G15" s="71"/>
      <c r="H15" s="71"/>
      <c r="I15" s="72"/>
    </row>
    <row r="16" ht="15.75" customHeight="1">
      <c r="A16" s="9" t="s">
        <v>2</v>
      </c>
      <c r="B16" s="10" t="s">
        <v>3</v>
      </c>
      <c r="C16" s="10" t="s">
        <v>4</v>
      </c>
      <c r="D16" s="10" t="s">
        <v>5</v>
      </c>
      <c r="E16" s="11" t="s">
        <v>6</v>
      </c>
      <c r="F16" s="11" t="s">
        <v>7</v>
      </c>
      <c r="G16" s="12" t="s">
        <v>8</v>
      </c>
      <c r="H16" s="13" t="s">
        <v>9</v>
      </c>
      <c r="I16" s="14" t="s">
        <v>10</v>
      </c>
    </row>
    <row r="17" ht="15.75" customHeight="1">
      <c r="A17" s="15" t="s">
        <v>43</v>
      </c>
      <c r="B17" s="15">
        <v>3.0</v>
      </c>
      <c r="C17" s="15">
        <v>3.0</v>
      </c>
      <c r="D17" s="15">
        <v>6.0</v>
      </c>
      <c r="E17" s="15">
        <v>19.0</v>
      </c>
      <c r="F17" s="15">
        <v>13.0</v>
      </c>
      <c r="G17" s="16"/>
      <c r="H17" s="79" t="str">
        <f t="shared" ref="H17:H20" si="5">F17/G17</f>
        <v>#DIV/0!</v>
      </c>
      <c r="I17" s="36" t="str">
        <f t="shared" ref="I17:I20" si="6">E17/#REF!</f>
        <v>#REF!</v>
      </c>
    </row>
    <row r="18" ht="15.75" customHeight="1">
      <c r="A18" s="15" t="s">
        <v>32</v>
      </c>
      <c r="B18" s="15">
        <v>3.0</v>
      </c>
      <c r="C18" s="15">
        <v>2.0</v>
      </c>
      <c r="D18" s="15">
        <v>5.0</v>
      </c>
      <c r="E18" s="15">
        <v>34.0</v>
      </c>
      <c r="F18" s="15">
        <v>20.0</v>
      </c>
      <c r="G18" s="16"/>
      <c r="H18" s="79" t="str">
        <f t="shared" si="5"/>
        <v>#DIV/0!</v>
      </c>
      <c r="I18" s="36" t="str">
        <f t="shared" si="6"/>
        <v>#REF!</v>
      </c>
    </row>
    <row r="19" ht="15.75" customHeight="1">
      <c r="A19" s="15" t="s">
        <v>44</v>
      </c>
      <c r="B19" s="15">
        <v>3.0</v>
      </c>
      <c r="C19" s="15">
        <v>1.0</v>
      </c>
      <c r="D19" s="15">
        <v>4.0</v>
      </c>
      <c r="E19" s="15">
        <v>16.0</v>
      </c>
      <c r="F19" s="15">
        <v>26.0</v>
      </c>
      <c r="G19" s="16"/>
      <c r="H19" s="79" t="str">
        <f t="shared" si="5"/>
        <v>#DIV/0!</v>
      </c>
      <c r="I19" s="36" t="str">
        <f t="shared" si="6"/>
        <v>#REF!</v>
      </c>
    </row>
    <row r="20" ht="15.75" customHeight="1">
      <c r="A20" s="15" t="s">
        <v>45</v>
      </c>
      <c r="B20" s="15">
        <v>3.0</v>
      </c>
      <c r="C20" s="15">
        <v>0.0</v>
      </c>
      <c r="D20" s="15">
        <v>2.0</v>
      </c>
      <c r="E20" s="15">
        <v>10.0</v>
      </c>
      <c r="F20" s="15">
        <v>20.0</v>
      </c>
      <c r="G20" s="16"/>
      <c r="H20" s="80" t="str">
        <f t="shared" si="5"/>
        <v>#DIV/0!</v>
      </c>
      <c r="I20" s="81" t="str">
        <f t="shared" si="6"/>
        <v>#REF!</v>
      </c>
    </row>
    <row r="21" ht="15.75" customHeight="1">
      <c r="A21" s="4"/>
      <c r="B21" s="2"/>
      <c r="C21" s="2"/>
      <c r="D21" s="2"/>
      <c r="E21" s="19">
        <f t="shared" ref="E21:G21" si="7">SUM(E17:E20)</f>
        <v>79</v>
      </c>
      <c r="F21" s="19">
        <f t="shared" si="7"/>
        <v>79</v>
      </c>
      <c r="G21" s="19">
        <f t="shared" si="7"/>
        <v>0</v>
      </c>
      <c r="H21" s="21"/>
      <c r="I21" s="21"/>
    </row>
    <row r="22" ht="15.75" customHeight="1">
      <c r="A22" s="70" t="s">
        <v>22</v>
      </c>
      <c r="B22" s="71"/>
      <c r="C22" s="71"/>
      <c r="D22" s="71"/>
      <c r="E22" s="71"/>
      <c r="F22" s="71"/>
      <c r="G22" s="71"/>
      <c r="H22" s="71"/>
      <c r="I22" s="72"/>
    </row>
    <row r="23" ht="15.75" customHeight="1">
      <c r="A23" s="9" t="s">
        <v>2</v>
      </c>
      <c r="B23" s="10" t="s">
        <v>3</v>
      </c>
      <c r="C23" s="10" t="s">
        <v>4</v>
      </c>
      <c r="D23" s="10" t="s">
        <v>5</v>
      </c>
      <c r="E23" s="11" t="s">
        <v>6</v>
      </c>
      <c r="F23" s="11" t="s">
        <v>7</v>
      </c>
      <c r="G23" s="12" t="s">
        <v>8</v>
      </c>
      <c r="H23" s="13" t="s">
        <v>9</v>
      </c>
      <c r="I23" s="14" t="s">
        <v>10</v>
      </c>
    </row>
    <row r="24" ht="15.75" customHeight="1">
      <c r="A24" s="15" t="s">
        <v>46</v>
      </c>
      <c r="B24" s="15">
        <v>3.0</v>
      </c>
      <c r="C24" s="15">
        <v>3.0</v>
      </c>
      <c r="D24" s="15">
        <v>6.0</v>
      </c>
      <c r="E24" s="15">
        <f>13+19</f>
        <v>32</v>
      </c>
      <c r="F24" s="15">
        <v>11.0</v>
      </c>
      <c r="G24" s="16"/>
      <c r="H24" s="79" t="str">
        <f t="shared" ref="H24:H27" si="8">F24/G24</f>
        <v>#DIV/0!</v>
      </c>
      <c r="I24" s="36" t="str">
        <f t="shared" ref="I24:I27" si="9">E24/#REF!</f>
        <v>#REF!</v>
      </c>
    </row>
    <row r="25" ht="15.75" customHeight="1">
      <c r="A25" s="15" t="s">
        <v>47</v>
      </c>
      <c r="B25" s="15">
        <v>3.0</v>
      </c>
      <c r="C25" s="15">
        <v>2.0</v>
      </c>
      <c r="D25" s="15">
        <v>5.0</v>
      </c>
      <c r="E25" s="15">
        <v>23.0</v>
      </c>
      <c r="F25" s="15">
        <v>26.0</v>
      </c>
      <c r="G25" s="16"/>
      <c r="H25" s="79" t="str">
        <f t="shared" si="8"/>
        <v>#DIV/0!</v>
      </c>
      <c r="I25" s="36" t="str">
        <f t="shared" si="9"/>
        <v>#REF!</v>
      </c>
    </row>
    <row r="26" ht="15.75" customHeight="1">
      <c r="A26" s="15" t="s">
        <v>48</v>
      </c>
      <c r="B26" s="15">
        <v>3.0</v>
      </c>
      <c r="C26" s="15">
        <v>1.0</v>
      </c>
      <c r="D26" s="15">
        <v>4.0</v>
      </c>
      <c r="E26" s="15">
        <v>13.0</v>
      </c>
      <c r="F26" s="15">
        <v>25.0</v>
      </c>
      <c r="G26" s="16"/>
      <c r="H26" s="79" t="str">
        <f t="shared" si="8"/>
        <v>#DIV/0!</v>
      </c>
      <c r="I26" s="36" t="str">
        <f t="shared" si="9"/>
        <v>#REF!</v>
      </c>
    </row>
    <row r="27" ht="15.75" customHeight="1">
      <c r="A27" s="15" t="s">
        <v>49</v>
      </c>
      <c r="B27" s="15">
        <v>3.0</v>
      </c>
      <c r="C27" s="15">
        <v>0.0</v>
      </c>
      <c r="D27" s="15">
        <v>2.0</v>
      </c>
      <c r="E27" s="15">
        <v>8.0</v>
      </c>
      <c r="F27" s="15">
        <v>14.0</v>
      </c>
      <c r="G27" s="16"/>
      <c r="H27" s="80" t="str">
        <f t="shared" si="8"/>
        <v>#DIV/0!</v>
      </c>
      <c r="I27" s="81" t="str">
        <f t="shared" si="9"/>
        <v>#REF!</v>
      </c>
    </row>
    <row r="28" ht="15.75" customHeight="1">
      <c r="A28" s="4"/>
      <c r="B28" s="2"/>
      <c r="C28" s="2"/>
      <c r="D28" s="2"/>
      <c r="E28" s="19">
        <f t="shared" ref="E28:G28" si="10">SUM(E24:E27)</f>
        <v>76</v>
      </c>
      <c r="F28" s="19">
        <f t="shared" si="10"/>
        <v>76</v>
      </c>
      <c r="G28" s="19">
        <f t="shared" si="10"/>
        <v>0</v>
      </c>
      <c r="H28" s="21"/>
      <c r="I28" s="21"/>
    </row>
    <row r="29" ht="15.75" customHeight="1">
      <c r="A29" s="70" t="s">
        <v>34</v>
      </c>
      <c r="B29" s="71"/>
      <c r="C29" s="71"/>
      <c r="D29" s="71"/>
      <c r="E29" s="71"/>
      <c r="F29" s="71"/>
      <c r="G29" s="71"/>
      <c r="H29" s="71"/>
      <c r="I29" s="72"/>
    </row>
    <row r="30" ht="15.75" customHeight="1">
      <c r="A30" s="9" t="s">
        <v>2</v>
      </c>
      <c r="B30" s="10" t="s">
        <v>3</v>
      </c>
      <c r="C30" s="10" t="s">
        <v>4</v>
      </c>
      <c r="D30" s="10" t="s">
        <v>5</v>
      </c>
      <c r="E30" s="11" t="s">
        <v>6</v>
      </c>
      <c r="F30" s="11" t="s">
        <v>7</v>
      </c>
      <c r="G30" s="12" t="s">
        <v>8</v>
      </c>
      <c r="H30" s="13" t="s">
        <v>9</v>
      </c>
      <c r="I30" s="14" t="s">
        <v>10</v>
      </c>
    </row>
    <row r="31" ht="15.75" customHeight="1">
      <c r="A31" s="15" t="s">
        <v>20</v>
      </c>
      <c r="B31" s="15">
        <v>3.0</v>
      </c>
      <c r="C31" s="15">
        <v>3.0</v>
      </c>
      <c r="D31" s="15">
        <v>6.0</v>
      </c>
      <c r="E31" s="15">
        <v>19.0</v>
      </c>
      <c r="F31" s="15">
        <v>11.0</v>
      </c>
      <c r="G31" s="16"/>
      <c r="H31" s="79" t="str">
        <f t="shared" ref="H31:H34" si="11">F31/G31</f>
        <v>#DIV/0!</v>
      </c>
      <c r="I31" s="36" t="str">
        <f t="shared" ref="I31:I34" si="12">E31/#REF!</f>
        <v>#REF!</v>
      </c>
    </row>
    <row r="32" ht="15.75" customHeight="1">
      <c r="A32" s="15" t="s">
        <v>40</v>
      </c>
      <c r="B32" s="15">
        <v>3.0</v>
      </c>
      <c r="C32" s="15">
        <v>2.0</v>
      </c>
      <c r="D32" s="15">
        <v>5.0</v>
      </c>
      <c r="E32" s="15">
        <v>31.0</v>
      </c>
      <c r="F32" s="15">
        <v>19.0</v>
      </c>
      <c r="G32" s="16"/>
      <c r="H32" s="79" t="str">
        <f t="shared" si="11"/>
        <v>#DIV/0!</v>
      </c>
      <c r="I32" s="36" t="str">
        <f t="shared" si="12"/>
        <v>#REF!</v>
      </c>
    </row>
    <row r="33" ht="15.75" customHeight="1">
      <c r="A33" s="15" t="s">
        <v>50</v>
      </c>
      <c r="B33" s="15">
        <v>3.0</v>
      </c>
      <c r="C33" s="15">
        <v>1.0</v>
      </c>
      <c r="D33" s="15">
        <v>4.0</v>
      </c>
      <c r="E33" s="15">
        <v>29.0</v>
      </c>
      <c r="F33" s="15">
        <v>32.0</v>
      </c>
      <c r="G33" s="16"/>
      <c r="H33" s="79" t="str">
        <f t="shared" si="11"/>
        <v>#DIV/0!</v>
      </c>
      <c r="I33" s="36" t="str">
        <f t="shared" si="12"/>
        <v>#REF!</v>
      </c>
    </row>
    <row r="34" ht="15.75" customHeight="1">
      <c r="A34" s="15" t="s">
        <v>51</v>
      </c>
      <c r="B34" s="15">
        <v>3.0</v>
      </c>
      <c r="C34" s="15">
        <v>0.0</v>
      </c>
      <c r="D34" s="15">
        <v>2.0</v>
      </c>
      <c r="E34" s="15">
        <v>14.0</v>
      </c>
      <c r="F34" s="15">
        <f>13+18</f>
        <v>31</v>
      </c>
      <c r="G34" s="16"/>
      <c r="H34" s="80" t="str">
        <f t="shared" si="11"/>
        <v>#DIV/0!</v>
      </c>
      <c r="I34" s="81" t="str">
        <f t="shared" si="12"/>
        <v>#REF!</v>
      </c>
    </row>
    <row r="35" ht="15.75" customHeight="1">
      <c r="A35" s="4"/>
      <c r="B35" s="2"/>
      <c r="C35" s="2"/>
      <c r="D35" s="2"/>
      <c r="E35" s="19">
        <f t="shared" ref="E35:G35" si="13">SUM(E31:E34)</f>
        <v>93</v>
      </c>
      <c r="F35" s="19">
        <f t="shared" si="13"/>
        <v>93</v>
      </c>
      <c r="G35" s="19">
        <f t="shared" si="13"/>
        <v>0</v>
      </c>
      <c r="H35" s="4"/>
      <c r="I35" s="4"/>
    </row>
    <row r="36" ht="15.75" customHeight="1">
      <c r="A36" s="70" t="s">
        <v>36</v>
      </c>
      <c r="B36" s="71"/>
      <c r="C36" s="71"/>
      <c r="D36" s="71"/>
      <c r="E36" s="71"/>
      <c r="F36" s="71"/>
      <c r="G36" s="71"/>
      <c r="H36" s="71"/>
      <c r="I36" s="72"/>
    </row>
    <row r="37" ht="15.75" customHeight="1">
      <c r="A37" s="9" t="s">
        <v>2</v>
      </c>
      <c r="B37" s="10" t="s">
        <v>3</v>
      </c>
      <c r="C37" s="10" t="s">
        <v>4</v>
      </c>
      <c r="D37" s="10" t="s">
        <v>5</v>
      </c>
      <c r="E37" s="11" t="s">
        <v>6</v>
      </c>
      <c r="F37" s="11" t="s">
        <v>7</v>
      </c>
      <c r="G37" s="12" t="s">
        <v>8</v>
      </c>
      <c r="H37" s="13" t="s">
        <v>9</v>
      </c>
      <c r="I37" s="14" t="s">
        <v>10</v>
      </c>
    </row>
    <row r="38" ht="15.75" customHeight="1">
      <c r="A38" s="15" t="s">
        <v>33</v>
      </c>
      <c r="B38" s="15">
        <v>2.0</v>
      </c>
      <c r="C38" s="15">
        <v>2.0</v>
      </c>
      <c r="D38" s="15">
        <v>4.0</v>
      </c>
      <c r="E38" s="15">
        <v>19.0</v>
      </c>
      <c r="F38" s="15">
        <v>8.0</v>
      </c>
      <c r="G38" s="16"/>
      <c r="H38" s="79" t="str">
        <f t="shared" ref="H38:H40" si="14">F38/G38</f>
        <v>#DIV/0!</v>
      </c>
      <c r="I38" s="36" t="str">
        <f t="shared" ref="I38:I40" si="15">E38/#REF!</f>
        <v>#REF!</v>
      </c>
    </row>
    <row r="39" ht="15.75" customHeight="1">
      <c r="A39" s="15" t="s">
        <v>52</v>
      </c>
      <c r="B39" s="15">
        <v>2.0</v>
      </c>
      <c r="C39" s="15">
        <v>1.0</v>
      </c>
      <c r="D39" s="15">
        <v>3.0</v>
      </c>
      <c r="E39" s="15">
        <v>18.0</v>
      </c>
      <c r="F39" s="15">
        <v>13.0</v>
      </c>
      <c r="G39" s="16"/>
      <c r="H39" s="79" t="str">
        <f t="shared" si="14"/>
        <v>#DIV/0!</v>
      </c>
      <c r="I39" s="36" t="str">
        <f t="shared" si="15"/>
        <v>#REF!</v>
      </c>
    </row>
    <row r="40" ht="15.75" customHeight="1">
      <c r="A40" s="15" t="s">
        <v>53</v>
      </c>
      <c r="B40" s="15">
        <v>2.0</v>
      </c>
      <c r="C40" s="15">
        <v>0.0</v>
      </c>
      <c r="D40" s="15">
        <v>2.0</v>
      </c>
      <c r="E40" s="15">
        <v>5.0</v>
      </c>
      <c r="F40" s="15">
        <v>21.0</v>
      </c>
      <c r="G40" s="16"/>
      <c r="H40" s="79" t="str">
        <f t="shared" si="14"/>
        <v>#DIV/0!</v>
      </c>
      <c r="I40" s="36" t="str">
        <f t="shared" si="15"/>
        <v>#REF!</v>
      </c>
    </row>
    <row r="41" ht="15.75" customHeight="1">
      <c r="A41" s="4"/>
      <c r="B41" s="2"/>
      <c r="C41" s="2"/>
      <c r="D41" s="2"/>
      <c r="E41" s="19">
        <f>SUM(E38:E40)</f>
        <v>42</v>
      </c>
      <c r="F41" s="19">
        <f t="shared" ref="F41:G41" si="16">SUM(F37:F40)</f>
        <v>42</v>
      </c>
      <c r="G41" s="19">
        <f t="shared" si="16"/>
        <v>0</v>
      </c>
      <c r="H41" s="4"/>
      <c r="I41" s="4"/>
    </row>
    <row r="42" ht="15.75" customHeight="1">
      <c r="A42" s="70" t="s">
        <v>54</v>
      </c>
      <c r="B42" s="71"/>
      <c r="C42" s="71"/>
      <c r="D42" s="71"/>
      <c r="E42" s="71"/>
      <c r="F42" s="71"/>
      <c r="G42" s="71"/>
      <c r="H42" s="71"/>
      <c r="I42" s="72"/>
    </row>
    <row r="43" ht="15.75" customHeight="1">
      <c r="A43" s="9" t="s">
        <v>2</v>
      </c>
      <c r="B43" s="10" t="s">
        <v>3</v>
      </c>
      <c r="C43" s="10" t="s">
        <v>4</v>
      </c>
      <c r="D43" s="10" t="s">
        <v>5</v>
      </c>
      <c r="E43" s="11" t="s">
        <v>6</v>
      </c>
      <c r="F43" s="11" t="s">
        <v>7</v>
      </c>
      <c r="G43" s="12" t="s">
        <v>8</v>
      </c>
      <c r="H43" s="13" t="s">
        <v>9</v>
      </c>
      <c r="I43" s="14" t="s">
        <v>10</v>
      </c>
    </row>
    <row r="44" ht="15.75" customHeight="1">
      <c r="A44" s="15" t="s">
        <v>19</v>
      </c>
      <c r="B44" s="15">
        <v>2.0</v>
      </c>
      <c r="C44" s="15">
        <v>2.0</v>
      </c>
      <c r="D44" s="15">
        <v>4.0</v>
      </c>
      <c r="E44" s="15">
        <v>29.0</v>
      </c>
      <c r="F44" s="15">
        <v>7.0</v>
      </c>
      <c r="G44" s="16"/>
      <c r="H44" s="79" t="str">
        <f t="shared" ref="H44:H46" si="17">F44/G44</f>
        <v>#DIV/0!</v>
      </c>
      <c r="I44" s="36" t="str">
        <f t="shared" ref="I44:I46" si="18">E44/#REF!</f>
        <v>#REF!</v>
      </c>
    </row>
    <row r="45" ht="15.75" customHeight="1">
      <c r="A45" s="15" t="s">
        <v>35</v>
      </c>
      <c r="B45" s="15">
        <v>2.0</v>
      </c>
      <c r="C45" s="15">
        <v>1.0</v>
      </c>
      <c r="D45" s="15">
        <v>3.0</v>
      </c>
      <c r="E45" s="15">
        <v>25.0</v>
      </c>
      <c r="F45" s="15">
        <v>13.0</v>
      </c>
      <c r="G45" s="16"/>
      <c r="H45" s="79" t="str">
        <f t="shared" si="17"/>
        <v>#DIV/0!</v>
      </c>
      <c r="I45" s="36" t="str">
        <f t="shared" si="18"/>
        <v>#REF!</v>
      </c>
    </row>
    <row r="46" ht="15.75" customHeight="1">
      <c r="A46" s="15" t="s">
        <v>28</v>
      </c>
      <c r="B46" s="15">
        <v>2.0</v>
      </c>
      <c r="C46" s="15">
        <v>0.0</v>
      </c>
      <c r="D46" s="15">
        <v>2.0</v>
      </c>
      <c r="E46" s="15">
        <v>4.0</v>
      </c>
      <c r="F46" s="15">
        <v>38.0</v>
      </c>
      <c r="G46" s="16"/>
      <c r="H46" s="79" t="str">
        <f t="shared" si="17"/>
        <v>#DIV/0!</v>
      </c>
      <c r="I46" s="36" t="str">
        <f t="shared" si="18"/>
        <v>#REF!</v>
      </c>
    </row>
    <row r="47" ht="15.75" customHeight="1">
      <c r="A47" s="4"/>
      <c r="B47" s="2"/>
      <c r="C47" s="2"/>
      <c r="D47" s="2"/>
      <c r="E47" s="19">
        <f>SUM(E44:E46)</f>
        <v>58</v>
      </c>
      <c r="F47" s="19">
        <f t="shared" ref="F47:G47" si="19">SUM(F43:F46)</f>
        <v>58</v>
      </c>
      <c r="G47" s="19">
        <f t="shared" si="19"/>
        <v>0</v>
      </c>
      <c r="H47" s="4"/>
      <c r="I47" s="4"/>
    </row>
    <row r="48" ht="15.75" customHeight="1"/>
    <row r="49" ht="15.75" customHeight="1"/>
    <row r="51" ht="29.25" customHeight="1">
      <c r="A51" s="9" t="s">
        <v>2</v>
      </c>
      <c r="B51" s="10" t="s">
        <v>3</v>
      </c>
      <c r="C51" s="10" t="s">
        <v>4</v>
      </c>
      <c r="D51" s="10" t="s">
        <v>5</v>
      </c>
      <c r="E51" s="11" t="s">
        <v>6</v>
      </c>
      <c r="F51" s="11" t="s">
        <v>7</v>
      </c>
      <c r="G51" s="12" t="s">
        <v>8</v>
      </c>
      <c r="H51" s="13" t="s">
        <v>9</v>
      </c>
      <c r="I51" s="14" t="s">
        <v>10</v>
      </c>
    </row>
    <row r="52" ht="15.75" customHeight="1">
      <c r="A52" s="15" t="s">
        <v>19</v>
      </c>
      <c r="B52" s="15">
        <v>2.0</v>
      </c>
      <c r="C52" s="15">
        <v>2.0</v>
      </c>
      <c r="D52" s="15">
        <v>4.0</v>
      </c>
      <c r="E52" s="15">
        <v>29.0</v>
      </c>
      <c r="F52" s="15">
        <v>7.0</v>
      </c>
      <c r="G52" s="16"/>
      <c r="H52" s="79">
        <f t="shared" ref="H52:H61" si="20">D52/B52</f>
        <v>2</v>
      </c>
      <c r="I52" s="36">
        <f t="shared" ref="I52:I61" si="21">E52/F52</f>
        <v>4.142857143</v>
      </c>
    </row>
    <row r="53" ht="15.75" customHeight="1">
      <c r="A53" s="15" t="s">
        <v>46</v>
      </c>
      <c r="B53" s="15">
        <v>3.0</v>
      </c>
      <c r="C53" s="15">
        <v>3.0</v>
      </c>
      <c r="D53" s="15">
        <v>6.0</v>
      </c>
      <c r="E53" s="15">
        <f>13+19</f>
        <v>32</v>
      </c>
      <c r="F53" s="15">
        <v>11.0</v>
      </c>
      <c r="G53" s="16"/>
      <c r="H53" s="79">
        <f t="shared" si="20"/>
        <v>2</v>
      </c>
      <c r="I53" s="36">
        <f t="shared" si="21"/>
        <v>2.909090909</v>
      </c>
    </row>
    <row r="54" ht="15.75" customHeight="1">
      <c r="A54" s="15" t="s">
        <v>33</v>
      </c>
      <c r="B54" s="15">
        <v>2.0</v>
      </c>
      <c r="C54" s="15">
        <v>2.0</v>
      </c>
      <c r="D54" s="15">
        <v>4.0</v>
      </c>
      <c r="E54" s="15">
        <v>19.0</v>
      </c>
      <c r="F54" s="15">
        <v>8.0</v>
      </c>
      <c r="G54" s="16"/>
      <c r="H54" s="79">
        <f t="shared" si="20"/>
        <v>2</v>
      </c>
      <c r="I54" s="36">
        <f t="shared" si="21"/>
        <v>2.375</v>
      </c>
    </row>
    <row r="55" ht="15.75" customHeight="1">
      <c r="A55" s="15" t="s">
        <v>20</v>
      </c>
      <c r="B55" s="15">
        <v>3.0</v>
      </c>
      <c r="C55" s="15">
        <v>3.0</v>
      </c>
      <c r="D55" s="15">
        <v>6.0</v>
      </c>
      <c r="E55" s="15">
        <v>19.0</v>
      </c>
      <c r="F55" s="15">
        <v>11.0</v>
      </c>
      <c r="G55" s="16"/>
      <c r="H55" s="79">
        <f t="shared" si="20"/>
        <v>2</v>
      </c>
      <c r="I55" s="36">
        <f t="shared" si="21"/>
        <v>1.727272727</v>
      </c>
    </row>
    <row r="56" ht="15.75" customHeight="1">
      <c r="A56" s="15" t="s">
        <v>43</v>
      </c>
      <c r="B56" s="15">
        <v>3.0</v>
      </c>
      <c r="C56" s="15">
        <v>3.0</v>
      </c>
      <c r="D56" s="15">
        <v>6.0</v>
      </c>
      <c r="E56" s="15">
        <v>19.0</v>
      </c>
      <c r="F56" s="15">
        <v>13.0</v>
      </c>
      <c r="G56" s="16"/>
      <c r="H56" s="79">
        <f t="shared" si="20"/>
        <v>2</v>
      </c>
      <c r="I56" s="36">
        <f t="shared" si="21"/>
        <v>1.461538462</v>
      </c>
    </row>
    <row r="57" ht="15.75" customHeight="1">
      <c r="A57" s="15" t="s">
        <v>32</v>
      </c>
      <c r="B57" s="15">
        <v>3.0</v>
      </c>
      <c r="C57" s="15">
        <v>2.0</v>
      </c>
      <c r="D57" s="15">
        <v>5.0</v>
      </c>
      <c r="E57" s="15">
        <v>34.0</v>
      </c>
      <c r="F57" s="15">
        <v>20.0</v>
      </c>
      <c r="G57" s="16"/>
      <c r="H57" s="79">
        <f t="shared" si="20"/>
        <v>1.666666667</v>
      </c>
      <c r="I57" s="36">
        <f t="shared" si="21"/>
        <v>1.7</v>
      </c>
    </row>
    <row r="58" ht="15.75" customHeight="1">
      <c r="A58" s="82" t="s">
        <v>40</v>
      </c>
      <c r="B58" s="15">
        <v>3.0</v>
      </c>
      <c r="C58" s="15">
        <v>2.0</v>
      </c>
      <c r="D58" s="15">
        <v>5.0</v>
      </c>
      <c r="E58" s="15">
        <v>31.0</v>
      </c>
      <c r="F58" s="15">
        <v>19.0</v>
      </c>
      <c r="G58" s="16"/>
      <c r="H58" s="79">
        <f t="shared" si="20"/>
        <v>1.666666667</v>
      </c>
      <c r="I58" s="36">
        <f t="shared" si="21"/>
        <v>1.631578947</v>
      </c>
    </row>
    <row r="59" ht="15.75" customHeight="1">
      <c r="A59" s="82" t="s">
        <v>47</v>
      </c>
      <c r="B59" s="15">
        <v>3.0</v>
      </c>
      <c r="C59" s="15">
        <v>2.0</v>
      </c>
      <c r="D59" s="15">
        <v>5.0</v>
      </c>
      <c r="E59" s="15">
        <v>23.0</v>
      </c>
      <c r="F59" s="15">
        <v>26.0</v>
      </c>
      <c r="G59" s="16"/>
      <c r="H59" s="79">
        <f t="shared" si="20"/>
        <v>1.666666667</v>
      </c>
      <c r="I59" s="36">
        <f t="shared" si="21"/>
        <v>0.8846153846</v>
      </c>
    </row>
    <row r="60" ht="15.75" customHeight="1">
      <c r="A60" s="82" t="s">
        <v>35</v>
      </c>
      <c r="B60" s="15">
        <v>2.0</v>
      </c>
      <c r="C60" s="15">
        <v>1.0</v>
      </c>
      <c r="D60" s="15">
        <v>3.0</v>
      </c>
      <c r="E60" s="15">
        <v>25.0</v>
      </c>
      <c r="F60" s="15">
        <v>13.0</v>
      </c>
      <c r="G60" s="16"/>
      <c r="H60" s="79">
        <f t="shared" si="20"/>
        <v>1.5</v>
      </c>
      <c r="I60" s="36">
        <f t="shared" si="21"/>
        <v>1.923076923</v>
      </c>
    </row>
    <row r="61" ht="15.75" customHeight="1">
      <c r="A61" s="82" t="s">
        <v>52</v>
      </c>
      <c r="B61" s="15">
        <v>2.0</v>
      </c>
      <c r="C61" s="15">
        <v>1.0</v>
      </c>
      <c r="D61" s="15">
        <v>3.0</v>
      </c>
      <c r="E61" s="15">
        <v>18.0</v>
      </c>
      <c r="F61" s="15">
        <v>13.0</v>
      </c>
      <c r="G61" s="16"/>
      <c r="H61" s="79">
        <f t="shared" si="20"/>
        <v>1.5</v>
      </c>
      <c r="I61" s="36">
        <f t="shared" si="21"/>
        <v>1.384615385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mergeCells count="10">
    <mergeCell ref="A36:I36"/>
    <mergeCell ref="A42:I42"/>
    <mergeCell ref="A50:I50"/>
    <mergeCell ref="A2:I2"/>
    <mergeCell ref="A3:I3"/>
    <mergeCell ref="A4:I4"/>
    <mergeCell ref="A14:I14"/>
    <mergeCell ref="A15:I15"/>
    <mergeCell ref="A22:I22"/>
    <mergeCell ref="A29:I29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2008-05-10T09:35:11Z</dcterms:created>
  <dc:creator>Jogos tvSE</dc:creator>
</cp:coreProperties>
</file>