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bc1dff7c4daf90f/Documentos/FSDE/JE_TV_SERGIPE/"/>
    </mc:Choice>
  </mc:AlternateContent>
  <xr:revisionPtr revIDLastSave="706" documentId="8_{717C008C-65CA-4ABC-9824-6F50A56B2703}" xr6:coauthVersionLast="47" xr6:coauthVersionMax="47" xr10:uidLastSave="{7D1C3AD8-68F8-4B85-917B-47739D1B7C19}"/>
  <bookViews>
    <workbookView xWindow="-120" yWindow="-120" windowWidth="20730" windowHeight="11040" activeTab="2" xr2:uid="{00000000-000D-0000-FFFF-FFFF00000000}"/>
  </bookViews>
  <sheets>
    <sheet name="INFANTO" sheetId="1" r:id="rId1"/>
    <sheet name="JUVENIL" sheetId="2" r:id="rId2"/>
    <sheet name="4X4 JUVENIL" sheetId="3" r:id="rId3"/>
  </sheets>
  <definedNames>
    <definedName name="_xlnm._FilterDatabase" localSheetId="1" hidden="1">JUVENIL!$B$67:$K$70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0maduELXv9SJCO5v6yLbdB4EJr2gk1s158qSXdMxhg="/>
    </ext>
  </extLst>
</workbook>
</file>

<file path=xl/calcChain.xml><?xml version="1.0" encoding="utf-8"?>
<calcChain xmlns="http://schemas.openxmlformats.org/spreadsheetml/2006/main">
  <c r="K52" i="3" l="1"/>
  <c r="J52" i="3"/>
  <c r="K44" i="3"/>
  <c r="J44" i="3"/>
  <c r="K51" i="3"/>
  <c r="J51" i="3"/>
  <c r="K43" i="3"/>
  <c r="J43" i="3"/>
  <c r="K49" i="3"/>
  <c r="J49" i="3"/>
  <c r="K45" i="3"/>
  <c r="J45" i="3"/>
  <c r="K53" i="3"/>
  <c r="J53" i="3"/>
  <c r="K42" i="3"/>
  <c r="J42" i="3"/>
  <c r="K50" i="3"/>
  <c r="J50" i="3"/>
  <c r="K41" i="3"/>
  <c r="J41" i="3"/>
  <c r="M52" i="3"/>
  <c r="L52" i="3"/>
  <c r="M51" i="3"/>
  <c r="L51" i="3"/>
  <c r="L49" i="3"/>
  <c r="M49" i="3"/>
  <c r="M53" i="3"/>
  <c r="L53" i="3"/>
  <c r="M50" i="3"/>
  <c r="L50" i="3"/>
  <c r="M44" i="3"/>
  <c r="L44" i="3"/>
  <c r="M43" i="3"/>
  <c r="L43" i="3"/>
  <c r="M45" i="3"/>
  <c r="L45" i="3"/>
  <c r="M42" i="3"/>
  <c r="L42" i="3"/>
  <c r="M41" i="3"/>
  <c r="L41" i="3"/>
  <c r="I37" i="3"/>
  <c r="H37" i="3"/>
  <c r="G37" i="3"/>
  <c r="F37" i="3"/>
  <c r="K36" i="3"/>
  <c r="J36" i="3"/>
  <c r="K35" i="3"/>
  <c r="J35" i="3"/>
  <c r="K34" i="3"/>
  <c r="J34" i="3"/>
  <c r="K33" i="3"/>
  <c r="J33" i="3"/>
  <c r="I30" i="3"/>
  <c r="H30" i="3"/>
  <c r="G30" i="3"/>
  <c r="F30" i="3"/>
  <c r="K29" i="3"/>
  <c r="J29" i="3"/>
  <c r="K28" i="3"/>
  <c r="J28" i="3"/>
  <c r="K27" i="3"/>
  <c r="J27" i="3"/>
  <c r="K26" i="3"/>
  <c r="J26" i="3"/>
  <c r="G23" i="3"/>
  <c r="F23" i="3"/>
  <c r="K22" i="3"/>
  <c r="J22" i="3"/>
  <c r="K21" i="3"/>
  <c r="J21" i="3"/>
  <c r="K20" i="3"/>
  <c r="I23" i="3"/>
  <c r="H23" i="3"/>
  <c r="K19" i="3"/>
  <c r="J19" i="3"/>
  <c r="I16" i="3"/>
  <c r="H16" i="3"/>
  <c r="G16" i="3"/>
  <c r="F16" i="3"/>
  <c r="K15" i="3"/>
  <c r="J15" i="3"/>
  <c r="K14" i="3"/>
  <c r="J14" i="3"/>
  <c r="K13" i="3"/>
  <c r="J13" i="3"/>
  <c r="K12" i="3"/>
  <c r="J12" i="3"/>
  <c r="I9" i="3"/>
  <c r="H9" i="3"/>
  <c r="G9" i="3"/>
  <c r="F9" i="3"/>
  <c r="K8" i="3"/>
  <c r="J8" i="3"/>
  <c r="K7" i="3"/>
  <c r="J7" i="3"/>
  <c r="K6" i="3"/>
  <c r="J6" i="3"/>
  <c r="K5" i="3"/>
  <c r="J5" i="3"/>
  <c r="L138" i="2"/>
  <c r="M138" i="2"/>
  <c r="L141" i="2"/>
  <c r="M141" i="2"/>
  <c r="L135" i="2"/>
  <c r="M135" i="2"/>
  <c r="L145" i="2"/>
  <c r="M145" i="2"/>
  <c r="L146" i="2"/>
  <c r="M146" i="2"/>
  <c r="L148" i="2"/>
  <c r="M148" i="2"/>
  <c r="L132" i="2"/>
  <c r="M132" i="2"/>
  <c r="L140" i="2"/>
  <c r="M140" i="2"/>
  <c r="L147" i="2"/>
  <c r="M147" i="2"/>
  <c r="L133" i="2"/>
  <c r="M133" i="2"/>
  <c r="L134" i="2"/>
  <c r="M134" i="2"/>
  <c r="L142" i="2"/>
  <c r="M142" i="2"/>
  <c r="L144" i="2"/>
  <c r="M144" i="2"/>
  <c r="L136" i="2"/>
  <c r="M136" i="2"/>
  <c r="L131" i="2"/>
  <c r="M131" i="2"/>
  <c r="L137" i="2"/>
  <c r="M137" i="2"/>
  <c r="L143" i="2"/>
  <c r="M143" i="2"/>
  <c r="M139" i="2"/>
  <c r="L139" i="2"/>
  <c r="L169" i="2"/>
  <c r="M169" i="2"/>
  <c r="L153" i="2"/>
  <c r="M153" i="2"/>
  <c r="L154" i="2"/>
  <c r="M154" i="2"/>
  <c r="L155" i="2"/>
  <c r="M155" i="2"/>
  <c r="L156" i="2"/>
  <c r="M156" i="2"/>
  <c r="L157" i="2"/>
  <c r="M157" i="2"/>
  <c r="L158" i="2"/>
  <c r="M158" i="2"/>
  <c r="L159" i="2"/>
  <c r="M159" i="2"/>
  <c r="L160" i="2"/>
  <c r="M160" i="2"/>
  <c r="L161" i="2"/>
  <c r="M161" i="2"/>
  <c r="L162" i="2"/>
  <c r="M162" i="2"/>
  <c r="L163" i="2"/>
  <c r="M163" i="2"/>
  <c r="L164" i="2"/>
  <c r="M164" i="2"/>
  <c r="L165" i="2"/>
  <c r="M165" i="2"/>
  <c r="L166" i="2"/>
  <c r="M166" i="2"/>
  <c r="L167" i="2"/>
  <c r="M167" i="2"/>
  <c r="L168" i="2"/>
  <c r="M168" i="2"/>
  <c r="M152" i="2"/>
  <c r="L152" i="2"/>
  <c r="K167" i="2"/>
  <c r="J167" i="2"/>
  <c r="K135" i="2"/>
  <c r="J135" i="2"/>
  <c r="K154" i="2"/>
  <c r="I154" i="2"/>
  <c r="J154" i="2" s="1"/>
  <c r="H154" i="2"/>
  <c r="K141" i="2"/>
  <c r="J141" i="2"/>
  <c r="K166" i="2"/>
  <c r="J166" i="2"/>
  <c r="K138" i="2"/>
  <c r="J138" i="2"/>
  <c r="K164" i="2"/>
  <c r="J164" i="2"/>
  <c r="K139" i="2"/>
  <c r="J139" i="2"/>
  <c r="K160" i="2"/>
  <c r="J160" i="2"/>
  <c r="K145" i="2"/>
  <c r="J145" i="2"/>
  <c r="K161" i="2"/>
  <c r="J161" i="2"/>
  <c r="K146" i="2"/>
  <c r="J146" i="2"/>
  <c r="K157" i="2"/>
  <c r="J157" i="2"/>
  <c r="K148" i="2"/>
  <c r="J148" i="2"/>
  <c r="K169" i="2"/>
  <c r="J169" i="2"/>
  <c r="K132" i="2"/>
  <c r="J132" i="2"/>
  <c r="K165" i="2"/>
  <c r="J165" i="2"/>
  <c r="K140" i="2"/>
  <c r="J140" i="2"/>
  <c r="K159" i="2"/>
  <c r="J159" i="2"/>
  <c r="K147" i="2"/>
  <c r="J147" i="2"/>
  <c r="K133" i="2"/>
  <c r="J133" i="2"/>
  <c r="K153" i="2"/>
  <c r="J153" i="2"/>
  <c r="K134" i="2"/>
  <c r="J134" i="2"/>
  <c r="K155" i="2"/>
  <c r="J155" i="2"/>
  <c r="K142" i="2"/>
  <c r="J142" i="2"/>
  <c r="K163" i="2"/>
  <c r="J163" i="2"/>
  <c r="K144" i="2"/>
  <c r="J144" i="2"/>
  <c r="K162" i="2"/>
  <c r="J162" i="2"/>
  <c r="K168" i="2"/>
  <c r="J168" i="2"/>
  <c r="K136" i="2"/>
  <c r="J136" i="2"/>
  <c r="K131" i="2"/>
  <c r="J131" i="2"/>
  <c r="K158" i="2"/>
  <c r="J158" i="2"/>
  <c r="K137" i="2"/>
  <c r="J137" i="2"/>
  <c r="K152" i="2"/>
  <c r="J152" i="2"/>
  <c r="K156" i="2"/>
  <c r="J156" i="2"/>
  <c r="K143" i="2"/>
  <c r="J143" i="2"/>
  <c r="L64" i="1"/>
  <c r="L63" i="1"/>
  <c r="L62" i="1"/>
  <c r="L61" i="1"/>
  <c r="L60" i="1"/>
  <c r="L59" i="1"/>
  <c r="L74" i="1"/>
  <c r="L65" i="1"/>
  <c r="K74" i="1"/>
  <c r="J74" i="1"/>
  <c r="K64" i="1"/>
  <c r="J64" i="1"/>
  <c r="L71" i="1"/>
  <c r="K71" i="1"/>
  <c r="J71" i="1"/>
  <c r="K65" i="1"/>
  <c r="J65" i="1"/>
  <c r="L75" i="1"/>
  <c r="K75" i="1"/>
  <c r="J75" i="1"/>
  <c r="K63" i="1"/>
  <c r="J63" i="1"/>
  <c r="L73" i="1"/>
  <c r="K73" i="1"/>
  <c r="J73" i="1"/>
  <c r="K59" i="1"/>
  <c r="J59" i="1"/>
  <c r="L72" i="1"/>
  <c r="K72" i="1"/>
  <c r="J72" i="1"/>
  <c r="K61" i="1"/>
  <c r="J61" i="1"/>
  <c r="L70" i="1"/>
  <c r="K70" i="1"/>
  <c r="J70" i="1"/>
  <c r="K62" i="1"/>
  <c r="J62" i="1"/>
  <c r="L69" i="1"/>
  <c r="K69" i="1"/>
  <c r="J69" i="1"/>
  <c r="K60" i="1"/>
  <c r="J60" i="1"/>
  <c r="J27" i="1"/>
  <c r="J26" i="1"/>
  <c r="J33" i="1"/>
  <c r="J34" i="1"/>
  <c r="J42" i="1"/>
  <c r="J43" i="1"/>
  <c r="J44" i="1"/>
  <c r="J51" i="1"/>
  <c r="J52" i="1"/>
  <c r="J50" i="1"/>
  <c r="J49" i="1"/>
  <c r="J41" i="1"/>
  <c r="J35" i="1"/>
  <c r="J25" i="1"/>
  <c r="I128" i="2"/>
  <c r="H128" i="2"/>
  <c r="G128" i="2"/>
  <c r="F128" i="2"/>
  <c r="K127" i="2"/>
  <c r="J127" i="2"/>
  <c r="K126" i="2"/>
  <c r="J126" i="2"/>
  <c r="K125" i="2"/>
  <c r="J125" i="2"/>
  <c r="K124" i="2"/>
  <c r="J124" i="2"/>
  <c r="I121" i="2"/>
  <c r="H121" i="2"/>
  <c r="G121" i="2"/>
  <c r="F121" i="2"/>
  <c r="K118" i="2"/>
  <c r="J118" i="2"/>
  <c r="K120" i="2"/>
  <c r="J120" i="2"/>
  <c r="K117" i="2"/>
  <c r="J117" i="2"/>
  <c r="K119" i="2"/>
  <c r="J119" i="2"/>
  <c r="I114" i="2"/>
  <c r="H114" i="2"/>
  <c r="G114" i="2"/>
  <c r="F114" i="2"/>
  <c r="K113" i="2"/>
  <c r="J113" i="2"/>
  <c r="K111" i="2"/>
  <c r="J111" i="2"/>
  <c r="K110" i="2"/>
  <c r="J110" i="2"/>
  <c r="K112" i="2"/>
  <c r="J112" i="2"/>
  <c r="I107" i="2"/>
  <c r="H107" i="2"/>
  <c r="G107" i="2"/>
  <c r="F107" i="2"/>
  <c r="K106" i="2"/>
  <c r="J106" i="2"/>
  <c r="K105" i="2"/>
  <c r="J105" i="2"/>
  <c r="K103" i="2"/>
  <c r="J103" i="2"/>
  <c r="K104" i="2"/>
  <c r="J104" i="2"/>
  <c r="I100" i="2"/>
  <c r="H100" i="2"/>
  <c r="G100" i="2"/>
  <c r="F100" i="2"/>
  <c r="K99" i="2"/>
  <c r="J99" i="2"/>
  <c r="K97" i="2"/>
  <c r="J97" i="2"/>
  <c r="K98" i="2"/>
  <c r="J98" i="2"/>
  <c r="K96" i="2"/>
  <c r="J96" i="2"/>
  <c r="I93" i="2"/>
  <c r="H93" i="2"/>
  <c r="K92" i="2"/>
  <c r="J92" i="2"/>
  <c r="K90" i="2"/>
  <c r="J90" i="2"/>
  <c r="K89" i="2"/>
  <c r="J89" i="2"/>
  <c r="K91" i="2"/>
  <c r="J91" i="2"/>
  <c r="I86" i="2"/>
  <c r="H86" i="2"/>
  <c r="G86" i="2"/>
  <c r="F86" i="2"/>
  <c r="K85" i="2"/>
  <c r="J85" i="2"/>
  <c r="K84" i="2"/>
  <c r="J84" i="2"/>
  <c r="K83" i="2"/>
  <c r="J83" i="2"/>
  <c r="K82" i="2"/>
  <c r="J82" i="2"/>
  <c r="I79" i="2"/>
  <c r="H79" i="2"/>
  <c r="G79" i="2"/>
  <c r="F79" i="2"/>
  <c r="K78" i="2"/>
  <c r="J78" i="2"/>
  <c r="K77" i="2"/>
  <c r="J77" i="2"/>
  <c r="K75" i="2"/>
  <c r="J75" i="2"/>
  <c r="K76" i="2"/>
  <c r="J76" i="2"/>
  <c r="I72" i="2"/>
  <c r="H72" i="2"/>
  <c r="G72" i="2"/>
  <c r="F72" i="2"/>
  <c r="K71" i="2"/>
  <c r="J71" i="2"/>
  <c r="K68" i="2"/>
  <c r="J68" i="2"/>
  <c r="K70" i="2"/>
  <c r="J70" i="2"/>
  <c r="K69" i="2"/>
  <c r="J69" i="2"/>
  <c r="I65" i="2"/>
  <c r="H65" i="2"/>
  <c r="G65" i="2"/>
  <c r="F65" i="2"/>
  <c r="K64" i="2"/>
  <c r="J64" i="2"/>
  <c r="K63" i="2"/>
  <c r="J63" i="2"/>
  <c r="K61" i="2"/>
  <c r="J61" i="2"/>
  <c r="K62" i="2"/>
  <c r="J62" i="2"/>
  <c r="I58" i="2"/>
  <c r="H58" i="2"/>
  <c r="G58" i="2"/>
  <c r="F58" i="2"/>
  <c r="K57" i="2"/>
  <c r="J57" i="2"/>
  <c r="K55" i="2"/>
  <c r="J55" i="2"/>
  <c r="K56" i="2"/>
  <c r="J56" i="2"/>
  <c r="K54" i="2"/>
  <c r="J54" i="2"/>
  <c r="H51" i="2"/>
  <c r="G51" i="2"/>
  <c r="F51" i="2"/>
  <c r="K50" i="2"/>
  <c r="J50" i="2"/>
  <c r="K48" i="2"/>
  <c r="J48" i="2"/>
  <c r="K47" i="2"/>
  <c r="J47" i="2"/>
  <c r="K49" i="2"/>
  <c r="I49" i="2"/>
  <c r="J49" i="2" s="1"/>
  <c r="I44" i="2"/>
  <c r="H44" i="2"/>
  <c r="G44" i="2"/>
  <c r="F44" i="2"/>
  <c r="K43" i="2"/>
  <c r="J43" i="2"/>
  <c r="K42" i="2"/>
  <c r="J42" i="2"/>
  <c r="K41" i="2"/>
  <c r="J41" i="2"/>
  <c r="K40" i="2"/>
  <c r="J40" i="2"/>
  <c r="G37" i="2"/>
  <c r="F37" i="2"/>
  <c r="K36" i="2"/>
  <c r="J36" i="2"/>
  <c r="K33" i="2"/>
  <c r="J33" i="2"/>
  <c r="K35" i="2"/>
  <c r="J35" i="2"/>
  <c r="K34" i="2"/>
  <c r="H37" i="2"/>
  <c r="I30" i="2"/>
  <c r="H30" i="2"/>
  <c r="G30" i="2"/>
  <c r="F30" i="2"/>
  <c r="K29" i="2"/>
  <c r="J29" i="2"/>
  <c r="K26" i="2"/>
  <c r="J26" i="2"/>
  <c r="K27" i="2"/>
  <c r="J27" i="2"/>
  <c r="K28" i="2"/>
  <c r="J28" i="2"/>
  <c r="G23" i="2"/>
  <c r="F23" i="2"/>
  <c r="K22" i="2"/>
  <c r="J22" i="2"/>
  <c r="K21" i="2"/>
  <c r="J21" i="2"/>
  <c r="K19" i="2"/>
  <c r="J19" i="2"/>
  <c r="K20" i="2"/>
  <c r="I20" i="2"/>
  <c r="I23" i="2" s="1"/>
  <c r="H20" i="2"/>
  <c r="I16" i="2"/>
  <c r="H16" i="2"/>
  <c r="G16" i="2"/>
  <c r="F16" i="2"/>
  <c r="K15" i="2"/>
  <c r="J15" i="2"/>
  <c r="K13" i="2"/>
  <c r="J13" i="2"/>
  <c r="K12" i="2"/>
  <c r="J12" i="2"/>
  <c r="K14" i="2"/>
  <c r="J14" i="2"/>
  <c r="I9" i="2"/>
  <c r="H9" i="2"/>
  <c r="G9" i="2"/>
  <c r="F9" i="2"/>
  <c r="K8" i="2"/>
  <c r="J8" i="2"/>
  <c r="K6" i="2"/>
  <c r="J6" i="2"/>
  <c r="K7" i="2"/>
  <c r="J7" i="2"/>
  <c r="K5" i="2"/>
  <c r="J5" i="2"/>
  <c r="I53" i="1"/>
  <c r="H53" i="1"/>
  <c r="G53" i="1"/>
  <c r="F53" i="1"/>
  <c r="L50" i="1"/>
  <c r="K50" i="1"/>
  <c r="L52" i="1"/>
  <c r="K52" i="1"/>
  <c r="L51" i="1"/>
  <c r="K51" i="1"/>
  <c r="L49" i="1"/>
  <c r="K49" i="1"/>
  <c r="I45" i="1"/>
  <c r="H45" i="1"/>
  <c r="G45" i="1"/>
  <c r="F45" i="1"/>
  <c r="L44" i="1"/>
  <c r="K44" i="1"/>
  <c r="L43" i="1"/>
  <c r="K43" i="1"/>
  <c r="L42" i="1"/>
  <c r="K42" i="1"/>
  <c r="L41" i="1"/>
  <c r="K41" i="1"/>
  <c r="I37" i="1"/>
  <c r="H37" i="1"/>
  <c r="G37" i="1"/>
  <c r="F37" i="1"/>
  <c r="L36" i="1"/>
  <c r="K36" i="1"/>
  <c r="L34" i="1"/>
  <c r="K34" i="1"/>
  <c r="L33" i="1"/>
  <c r="K33" i="1"/>
  <c r="L35" i="1"/>
  <c r="K35" i="1"/>
  <c r="I29" i="1"/>
  <c r="H29" i="1"/>
  <c r="G29" i="1"/>
  <c r="F29" i="1"/>
  <c r="BS28" i="1"/>
  <c r="BR28" i="1"/>
  <c r="BQ28" i="1"/>
  <c r="L28" i="1"/>
  <c r="K28" i="1"/>
  <c r="BS27" i="1"/>
  <c r="BR27" i="1"/>
  <c r="BQ27" i="1"/>
  <c r="L26" i="1"/>
  <c r="K26" i="1"/>
  <c r="BS26" i="1"/>
  <c r="BR26" i="1"/>
  <c r="BQ26" i="1"/>
  <c r="L27" i="1"/>
  <c r="K27" i="1"/>
  <c r="BS25" i="1"/>
  <c r="BR25" i="1"/>
  <c r="BQ25" i="1"/>
  <c r="L25" i="1"/>
  <c r="K25" i="1"/>
  <c r="BP22" i="1"/>
  <c r="BO22" i="1"/>
  <c r="I22" i="1"/>
  <c r="H22" i="1"/>
  <c r="G22" i="1"/>
  <c r="F22" i="1"/>
  <c r="BS21" i="1"/>
  <c r="BR21" i="1"/>
  <c r="BQ21" i="1"/>
  <c r="L21" i="1"/>
  <c r="K21" i="1"/>
  <c r="J21" i="1"/>
  <c r="BS20" i="1"/>
  <c r="BR20" i="1"/>
  <c r="BQ20" i="1"/>
  <c r="L20" i="1"/>
  <c r="K20" i="1"/>
  <c r="J20" i="1"/>
  <c r="BS19" i="1"/>
  <c r="BR19" i="1"/>
  <c r="BQ19" i="1"/>
  <c r="L18" i="1"/>
  <c r="K18" i="1"/>
  <c r="J18" i="1"/>
  <c r="BS18" i="1"/>
  <c r="BR18" i="1"/>
  <c r="BQ18" i="1"/>
  <c r="L19" i="1"/>
  <c r="K19" i="1"/>
  <c r="J19" i="1"/>
  <c r="BP15" i="1"/>
  <c r="BO15" i="1"/>
  <c r="I15" i="1"/>
  <c r="H15" i="1"/>
  <c r="BS14" i="1"/>
  <c r="BR14" i="1"/>
  <c r="BQ14" i="1"/>
  <c r="L14" i="1"/>
  <c r="K14" i="1"/>
  <c r="J14" i="1"/>
  <c r="BS13" i="1"/>
  <c r="BR13" i="1"/>
  <c r="BQ13" i="1"/>
  <c r="L13" i="1"/>
  <c r="K13" i="1"/>
  <c r="J13" i="1"/>
  <c r="BS12" i="1"/>
  <c r="BR12" i="1"/>
  <c r="BQ12" i="1"/>
  <c r="L11" i="1"/>
  <c r="K11" i="1"/>
  <c r="J11" i="1"/>
  <c r="BS11" i="1"/>
  <c r="BR11" i="1"/>
  <c r="BQ11" i="1"/>
  <c r="L12" i="1"/>
  <c r="K12" i="1"/>
  <c r="J12" i="1"/>
  <c r="I8" i="1"/>
  <c r="H8" i="1"/>
  <c r="G8" i="1"/>
  <c r="F8" i="1"/>
  <c r="L7" i="1"/>
  <c r="K7" i="1"/>
  <c r="J7" i="1"/>
  <c r="L6" i="1"/>
  <c r="K6" i="1"/>
  <c r="J6" i="1"/>
  <c r="L5" i="1"/>
  <c r="K5" i="1"/>
  <c r="J5" i="1"/>
  <c r="J20" i="3" l="1"/>
  <c r="J20" i="2"/>
  <c r="I51" i="2"/>
  <c r="J34" i="2"/>
  <c r="H23" i="2"/>
  <c r="J15" i="1"/>
  <c r="J37" i="1"/>
  <c r="BQ15" i="1"/>
  <c r="J45" i="1"/>
  <c r="J53" i="1"/>
  <c r="J8" i="1"/>
  <c r="BQ22" i="1"/>
  <c r="J29" i="1"/>
  <c r="J22" i="1"/>
  <c r="I37" i="2"/>
</calcChain>
</file>

<file path=xl/sharedStrings.xml><?xml version="1.0" encoding="utf-8"?>
<sst xmlns="http://schemas.openxmlformats.org/spreadsheetml/2006/main" count="697" uniqueCount="121">
  <si>
    <t>CATEGORIA INFANTO MASCULINO</t>
  </si>
  <si>
    <t>GRUPO A</t>
  </si>
  <si>
    <t>EQUIPE</t>
  </si>
  <si>
    <t>JOGOS</t>
  </si>
  <si>
    <t>VITÓRIAS</t>
  </si>
  <si>
    <t>PG</t>
  </si>
  <si>
    <t>SP</t>
  </si>
  <si>
    <t>SC</t>
  </si>
  <si>
    <t>PP</t>
  </si>
  <si>
    <t>PC</t>
  </si>
  <si>
    <t>PONTOS AVERAGE</t>
  </si>
  <si>
    <t>SET AVERAGE</t>
  </si>
  <si>
    <t>C.E BENEDITO OLIVEIRA 3</t>
  </si>
  <si>
    <t>ARQUI 2</t>
  </si>
  <si>
    <t>C.E BENEDITO OLIVEIRA 4</t>
  </si>
  <si>
    <t>GRUPO B</t>
  </si>
  <si>
    <t>GP</t>
  </si>
  <si>
    <t>GC</t>
  </si>
  <si>
    <t>SG</t>
  </si>
  <si>
    <t>GOLS AVERAGE</t>
  </si>
  <si>
    <t>C.E BENEDITO OLIVEIRA 1</t>
  </si>
  <si>
    <t>INTELLECTUS 2</t>
  </si>
  <si>
    <t>SALVADOR 1</t>
  </si>
  <si>
    <t>GRUPO C</t>
  </si>
  <si>
    <t>ELIC 3</t>
  </si>
  <si>
    <t>APRENDIZ 1</t>
  </si>
  <si>
    <t>SÃO PAULO 1</t>
  </si>
  <si>
    <t>GRUPO D</t>
  </si>
  <si>
    <t>IDFG</t>
  </si>
  <si>
    <t>MAPLE BEAR 3</t>
  </si>
  <si>
    <t>SONHO MEU 1</t>
  </si>
  <si>
    <t>GRUPO E</t>
  </si>
  <si>
    <t>MAPLE BEAR 1</t>
  </si>
  <si>
    <t>C.E. BENEDITO OLIVEIRA 2</t>
  </si>
  <si>
    <t>MASTER 2</t>
  </si>
  <si>
    <t>GRUPO F</t>
  </si>
  <si>
    <t>ELIC 1</t>
  </si>
  <si>
    <t>MAPLE BEAR 2</t>
  </si>
  <si>
    <t>ARQUI 1</t>
  </si>
  <si>
    <t>ELIC 2</t>
  </si>
  <si>
    <t>GRUPO G</t>
  </si>
  <si>
    <t>INTELLECTUS 1</t>
  </si>
  <si>
    <t>SAN RAFAEL 1</t>
  </si>
  <si>
    <t>C.E BENEDITO OLIVEIRA 5</t>
  </si>
  <si>
    <t>MASTER 1</t>
  </si>
  <si>
    <t>PRIMEIROS ENTRE OS PRIMEIROS</t>
  </si>
  <si>
    <t>INDICE TECNICO ENTRE OS SEGUNDO</t>
  </si>
  <si>
    <t>CATEGORIA JUVENIL MASCULINO</t>
  </si>
  <si>
    <t>SET AVERAG</t>
  </si>
  <si>
    <t>IDFG 1</t>
  </si>
  <si>
    <t>COESI 2</t>
  </si>
  <si>
    <t>FRANCISCO ROSA 3</t>
  </si>
  <si>
    <t>JOALDO LIMA 1</t>
  </si>
  <si>
    <t>C.E SANTOS DUMONT 1</t>
  </si>
  <si>
    <t>COESI 3</t>
  </si>
  <si>
    <t>MILTON DORTAS 3</t>
  </si>
  <si>
    <t>ARQUI 3</t>
  </si>
  <si>
    <t>SALESIANO 1</t>
  </si>
  <si>
    <t>MILLENIUM 1</t>
  </si>
  <si>
    <t>BENETIDO OLIVEIRA 4</t>
  </si>
  <si>
    <t>CICERO BEZERRA 1</t>
  </si>
  <si>
    <t>MILTON DORTAS 2</t>
  </si>
  <si>
    <t>SAN RAFAEL 2</t>
  </si>
  <si>
    <t>MILTON DORTAS 4</t>
  </si>
  <si>
    <t>PAULO COSTA 1</t>
  </si>
  <si>
    <t>BENEDITO OLIVERA 8</t>
  </si>
  <si>
    <t>SANTOS DUMONT 2</t>
  </si>
  <si>
    <t>MICHELANGELO 1</t>
  </si>
  <si>
    <t>GRUPO H</t>
  </si>
  <si>
    <t>BENEDITO OLIVEIRA 1</t>
  </si>
  <si>
    <t>OLAVO BILAC 1</t>
  </si>
  <si>
    <t>JOAQUIM VIEIRA 1</t>
  </si>
  <si>
    <t>GRUPO I</t>
  </si>
  <si>
    <t>MILTON DORTAS 1</t>
  </si>
  <si>
    <t>UNI + 1</t>
  </si>
  <si>
    <t>GRUPO J</t>
  </si>
  <si>
    <t>LOURIVAL BATISTA 1</t>
  </si>
  <si>
    <t>FRANCISCO ROSA 2</t>
  </si>
  <si>
    <t>JOALDO LIMA 2</t>
  </si>
  <si>
    <t>GRUPO K</t>
  </si>
  <si>
    <t>C.E SANTOS DUMONT 3</t>
  </si>
  <si>
    <t>PAULO FEIRE 3</t>
  </si>
  <si>
    <t>GRUPO L</t>
  </si>
  <si>
    <t>IDFG 2</t>
  </si>
  <si>
    <t>PAULO COSTA 2</t>
  </si>
  <si>
    <t>SANTOS DUMONT 1</t>
  </si>
  <si>
    <t>GRUPO M</t>
  </si>
  <si>
    <t>FRANCISCO ROSA 1</t>
  </si>
  <si>
    <t>COESI 1</t>
  </si>
  <si>
    <t>SALESIANO 2</t>
  </si>
  <si>
    <t>GRUPO N</t>
  </si>
  <si>
    <t>IFS 1</t>
  </si>
  <si>
    <t>PAULO FREIRE 1</t>
  </si>
  <si>
    <t>BENEDITO OLIVEIRA 6</t>
  </si>
  <si>
    <t>GRUPO O</t>
  </si>
  <si>
    <t>ATHENEU 1</t>
  </si>
  <si>
    <t>BENEDITO OLIVEIRA 2</t>
  </si>
  <si>
    <t>BENEDITO OLIVEIRA 7</t>
  </si>
  <si>
    <t>GRUPO P</t>
  </si>
  <si>
    <t>PAULO FREIRE 2</t>
  </si>
  <si>
    <t>IDFG 3</t>
  </si>
  <si>
    <t>ELITE 1</t>
  </si>
  <si>
    <t>GRUPO Q</t>
  </si>
  <si>
    <t>BENEDITO OLIVEIRA 3</t>
  </si>
  <si>
    <t>JOSÉ ROLLEMBERG LEITE 1</t>
  </si>
  <si>
    <t>INTELLECTUS</t>
  </si>
  <si>
    <t>GRUPO R</t>
  </si>
  <si>
    <t>COESI 4</t>
  </si>
  <si>
    <t>BENEDITO OLIVEIRA 5</t>
  </si>
  <si>
    <t>SALESIANO 3</t>
  </si>
  <si>
    <t>MELHORES ENTRE OS PRIMEIROS</t>
  </si>
  <si>
    <t>MELHORES ENTRE OS SEGUNDO</t>
  </si>
  <si>
    <t>CLASSIFICAÇÃO</t>
  </si>
  <si>
    <t>1º</t>
  </si>
  <si>
    <t>2º</t>
  </si>
  <si>
    <t>ELIMINADO</t>
  </si>
  <si>
    <t>SALDO DE SETS</t>
  </si>
  <si>
    <t>SALDO DE PONTOS</t>
  </si>
  <si>
    <t>BENEDITO 1</t>
  </si>
  <si>
    <t xml:space="preserve">COESI 1 </t>
  </si>
  <si>
    <t>BENEDITO OLIVEIRA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</si>
</sst>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Arial Narrow"/>
    </font>
    <font>
      <sz val="11"/>
      <name val="Calibri"/>
    </font>
    <font>
      <b/>
      <sz val="11"/>
      <color rgb="FF000000"/>
      <name val="Arial Narrow"/>
    </font>
    <font>
      <b/>
      <sz val="10"/>
      <color rgb="FF000000"/>
      <name val="Arial Narrow"/>
    </font>
    <font>
      <sz val="11"/>
      <color rgb="FF000000"/>
      <name val="Arial Narrow"/>
    </font>
    <font>
      <sz val="11"/>
      <color rgb="FFFF0000"/>
      <name val="Arial Narrow"/>
    </font>
    <font>
      <sz val="11"/>
      <color theme="1"/>
      <name val="Arial Narrow"/>
    </font>
    <font>
      <sz val="9"/>
      <color rgb="FF000000"/>
      <name val="Arial"/>
    </font>
    <font>
      <sz val="11"/>
      <color theme="1"/>
      <name val="Calibri"/>
    </font>
    <font>
      <sz val="10"/>
      <color theme="1"/>
      <name val="Arial Narrow"/>
    </font>
    <font>
      <sz val="10"/>
      <color theme="1"/>
      <name val="Arial"/>
    </font>
    <font>
      <sz val="11"/>
      <color rgb="FFFF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2"/>
      <name val="Arial Narrow"/>
      <family val="2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"/>
      <family val="2"/>
    </font>
    <font>
      <sz val="9"/>
      <color theme="2"/>
      <name val="Arial"/>
      <family val="2"/>
    </font>
    <font>
      <sz val="11"/>
      <name val="Arial Narrow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4" borderId="14" xfId="0" applyFont="1" applyFill="1" applyBorder="1"/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10" xfId="0" applyFont="1" applyFill="1" applyBorder="1"/>
    <xf numFmtId="0" fontId="6" fillId="5" borderId="0" xfId="0" applyFont="1" applyFill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7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0" borderId="0" xfId="0" applyFont="1"/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6" fillId="9" borderId="15" xfId="0" applyFont="1" applyFill="1" applyBorder="1" applyAlignment="1">
      <alignment horizontal="center"/>
    </xf>
    <xf numFmtId="0" fontId="6" fillId="10" borderId="32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6" fillId="10" borderId="29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center"/>
    </xf>
    <xf numFmtId="0" fontId="16" fillId="9" borderId="10" xfId="0" applyFont="1" applyFill="1" applyBorder="1" applyAlignment="1">
      <alignment horizontal="center"/>
    </xf>
    <xf numFmtId="0" fontId="16" fillId="9" borderId="12" xfId="0" applyFont="1" applyFill="1" applyBorder="1" applyAlignment="1">
      <alignment horizontal="center"/>
    </xf>
    <xf numFmtId="0" fontId="16" fillId="9" borderId="7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16" fillId="10" borderId="7" xfId="0" applyFont="1" applyFill="1" applyBorder="1" applyAlignment="1">
      <alignment horizontal="center"/>
    </xf>
    <xf numFmtId="0" fontId="16" fillId="10" borderId="32" xfId="0" applyFont="1" applyFill="1" applyBorder="1" applyAlignment="1">
      <alignment horizontal="center"/>
    </xf>
    <xf numFmtId="0" fontId="16" fillId="10" borderId="37" xfId="0" applyFont="1" applyFill="1" applyBorder="1" applyAlignment="1">
      <alignment horizontal="center"/>
    </xf>
    <xf numFmtId="0" fontId="16" fillId="10" borderId="29" xfId="0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9" fillId="9" borderId="7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6" fillId="11" borderId="48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  <xf numFmtId="0" fontId="14" fillId="12" borderId="7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15" fillId="11" borderId="10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13" borderId="51" xfId="0" applyFill="1" applyBorder="1" applyAlignment="1">
      <alignment horizontal="center"/>
    </xf>
    <xf numFmtId="0" fontId="18" fillId="13" borderId="3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20" fillId="11" borderId="7" xfId="0" applyFont="1" applyFill="1" applyBorder="1" applyAlignment="1">
      <alignment horizontal="center"/>
    </xf>
    <xf numFmtId="0" fontId="16" fillId="11" borderId="7" xfId="0" applyFont="1" applyFill="1" applyBorder="1" applyAlignment="1">
      <alignment horizontal="center"/>
    </xf>
    <xf numFmtId="0" fontId="16" fillId="11" borderId="48" xfId="0" applyFont="1" applyFill="1" applyBorder="1" applyAlignment="1">
      <alignment horizontal="center"/>
    </xf>
    <xf numFmtId="0" fontId="19" fillId="9" borderId="7" xfId="0" applyFont="1" applyFill="1" applyBorder="1" applyAlignment="1">
      <alignment horizontal="center"/>
    </xf>
    <xf numFmtId="0" fontId="17" fillId="9" borderId="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4" fillId="0" borderId="24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4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3" fillId="0" borderId="15" xfId="0" applyFont="1" applyBorder="1"/>
    <xf numFmtId="0" fontId="6" fillId="6" borderId="30" xfId="0" applyFont="1" applyFill="1" applyBorder="1" applyAlignment="1">
      <alignment horizontal="center" vertical="center"/>
    </xf>
    <xf numFmtId="0" fontId="3" fillId="0" borderId="31" xfId="0" applyFont="1" applyBorder="1"/>
    <xf numFmtId="0" fontId="6" fillId="7" borderId="29" xfId="0" applyFont="1" applyFill="1" applyBorder="1" applyAlignment="1">
      <alignment horizontal="center" vertical="center"/>
    </xf>
    <xf numFmtId="0" fontId="3" fillId="0" borderId="37" xfId="0" applyFont="1" applyBorder="1"/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/>
    <xf numFmtId="0" fontId="4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8" borderId="43" xfId="0" applyFont="1" applyFill="1" applyBorder="1" applyAlignment="1">
      <alignment horizontal="center"/>
    </xf>
    <xf numFmtId="0" fontId="3" fillId="0" borderId="44" xfId="0" applyFont="1" applyBorder="1"/>
    <xf numFmtId="0" fontId="3" fillId="0" borderId="45" xfId="0" applyFont="1" applyBorder="1"/>
    <xf numFmtId="0" fontId="6" fillId="6" borderId="43" xfId="0" applyFont="1" applyFill="1" applyBorder="1" applyAlignment="1">
      <alignment horizontal="center"/>
    </xf>
    <xf numFmtId="0" fontId="10" fillId="7" borderId="43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/>
    <xf numFmtId="0" fontId="21" fillId="9" borderId="10" xfId="0" applyFont="1" applyFill="1" applyBorder="1" applyAlignment="1">
      <alignment horizontal="center"/>
    </xf>
    <xf numFmtId="0" fontId="21" fillId="11" borderId="10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11" borderId="48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11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9" fillId="0" borderId="0" xfId="0" applyFont="1"/>
    <xf numFmtId="0" fontId="22" fillId="0" borderId="7" xfId="0" applyFont="1" applyFill="1" applyBorder="1" applyAlignment="1">
      <alignment horizontal="center"/>
    </xf>
    <xf numFmtId="0" fontId="6" fillId="6" borderId="44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S910"/>
  <sheetViews>
    <sheetView topLeftCell="A56" workbookViewId="0">
      <selection activeCell="O68" sqref="O68"/>
    </sheetView>
  </sheetViews>
  <sheetFormatPr defaultColWidth="14.42578125" defaultRowHeight="15" customHeight="1" x14ac:dyDescent="0.25"/>
  <cols>
    <col min="1" max="1" width="14.85546875" bestFit="1" customWidth="1"/>
    <col min="2" max="2" width="27.85546875" customWidth="1"/>
    <col min="3" max="3" width="7.42578125" customWidth="1"/>
    <col min="4" max="4" width="9.42578125" customWidth="1"/>
    <col min="5" max="10" width="8.7109375" customWidth="1"/>
    <col min="11" max="11" width="12.140625" customWidth="1"/>
    <col min="12" max="12" width="10.140625" customWidth="1"/>
    <col min="13" max="71" width="8.7109375" customWidth="1"/>
  </cols>
  <sheetData>
    <row r="2" spans="1:71" ht="21" thickBot="1" x14ac:dyDescent="0.35">
      <c r="B2" s="144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1:71" ht="16.5" x14ac:dyDescent="0.3">
      <c r="B3" s="140" t="s">
        <v>1</v>
      </c>
      <c r="C3" s="141"/>
      <c r="D3" s="141"/>
      <c r="E3" s="141"/>
      <c r="F3" s="141"/>
      <c r="G3" s="141"/>
      <c r="H3" s="141"/>
      <c r="I3" s="141"/>
      <c r="J3" s="141"/>
      <c r="K3" s="141"/>
      <c r="L3" s="142"/>
    </row>
    <row r="4" spans="1:71" ht="25.5" x14ac:dyDescent="0.25">
      <c r="A4" s="74" t="s">
        <v>112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3" t="s">
        <v>6</v>
      </c>
      <c r="K4" s="4" t="s">
        <v>10</v>
      </c>
      <c r="L4" s="5" t="s">
        <v>11</v>
      </c>
    </row>
    <row r="5" spans="1:71" ht="16.5" x14ac:dyDescent="0.3">
      <c r="A5" s="76" t="s">
        <v>113</v>
      </c>
      <c r="B5" s="88" t="s">
        <v>12</v>
      </c>
      <c r="C5" s="68">
        <v>2</v>
      </c>
      <c r="D5" s="68">
        <v>1</v>
      </c>
      <c r="E5" s="68">
        <v>3</v>
      </c>
      <c r="F5" s="68">
        <v>1</v>
      </c>
      <c r="G5" s="68">
        <v>1</v>
      </c>
      <c r="H5" s="68">
        <v>30</v>
      </c>
      <c r="I5" s="68">
        <v>24</v>
      </c>
      <c r="J5" s="8">
        <f>H5-I5</f>
        <v>6</v>
      </c>
      <c r="K5" s="9">
        <f>H5/I5</f>
        <v>1.25</v>
      </c>
      <c r="L5" s="10">
        <f>F5/G5</f>
        <v>1</v>
      </c>
    </row>
    <row r="6" spans="1:71" ht="16.5" x14ac:dyDescent="0.3">
      <c r="A6" s="77" t="s">
        <v>114</v>
      </c>
      <c r="B6" s="86" t="s">
        <v>13</v>
      </c>
      <c r="C6" s="69">
        <v>2</v>
      </c>
      <c r="D6" s="69">
        <v>1</v>
      </c>
      <c r="E6" s="69">
        <v>3</v>
      </c>
      <c r="F6" s="69">
        <v>1</v>
      </c>
      <c r="G6" s="69">
        <v>1</v>
      </c>
      <c r="H6" s="69">
        <v>24</v>
      </c>
      <c r="I6" s="69">
        <v>22</v>
      </c>
      <c r="J6" s="8">
        <f>H6-I6</f>
        <v>2</v>
      </c>
      <c r="K6" s="9">
        <f>H6/I6</f>
        <v>1.0909090909090908</v>
      </c>
      <c r="L6" s="10">
        <f>F6/G6</f>
        <v>1</v>
      </c>
    </row>
    <row r="7" spans="1:71" ht="16.5" x14ac:dyDescent="0.3">
      <c r="B7" s="6" t="s">
        <v>14</v>
      </c>
      <c r="C7" s="7">
        <v>2</v>
      </c>
      <c r="D7" s="7">
        <v>1</v>
      </c>
      <c r="E7" s="7">
        <v>3</v>
      </c>
      <c r="F7" s="7">
        <v>1</v>
      </c>
      <c r="G7" s="7">
        <v>1</v>
      </c>
      <c r="H7" s="7">
        <v>22</v>
      </c>
      <c r="I7" s="7">
        <v>30</v>
      </c>
      <c r="J7" s="8">
        <f>H7-I7</f>
        <v>-8</v>
      </c>
      <c r="K7" s="9">
        <f>H7/I7</f>
        <v>0.73333333333333328</v>
      </c>
      <c r="L7" s="10">
        <f>F7/G7</f>
        <v>1</v>
      </c>
    </row>
    <row r="8" spans="1:71" ht="17.25" thickBot="1" x14ac:dyDescent="0.35">
      <c r="B8" s="11"/>
      <c r="C8" s="12"/>
      <c r="D8" s="12"/>
      <c r="E8" s="12"/>
      <c r="F8" s="13">
        <f t="shared" ref="F8:J8" si="0">SUM(F5:F7)</f>
        <v>3</v>
      </c>
      <c r="G8" s="13">
        <f t="shared" si="0"/>
        <v>3</v>
      </c>
      <c r="H8" s="13">
        <f t="shared" si="0"/>
        <v>76</v>
      </c>
      <c r="I8" s="13">
        <f t="shared" si="0"/>
        <v>76</v>
      </c>
      <c r="J8" s="85">
        <f t="shared" si="0"/>
        <v>0</v>
      </c>
      <c r="K8" s="15"/>
      <c r="L8" s="15"/>
    </row>
    <row r="9" spans="1:71" ht="16.5" x14ac:dyDescent="0.3">
      <c r="B9" s="140" t="s">
        <v>15</v>
      </c>
      <c r="C9" s="141"/>
      <c r="D9" s="141"/>
      <c r="E9" s="141"/>
      <c r="F9" s="141"/>
      <c r="G9" s="141"/>
      <c r="H9" s="141"/>
      <c r="I9" s="141"/>
      <c r="J9" s="141"/>
      <c r="K9" s="141"/>
      <c r="L9" s="142"/>
      <c r="BJ9" s="143" t="s">
        <v>15</v>
      </c>
      <c r="BK9" s="141"/>
      <c r="BL9" s="141"/>
      <c r="BM9" s="141"/>
      <c r="BN9" s="141"/>
      <c r="BO9" s="141"/>
      <c r="BP9" s="141"/>
      <c r="BQ9" s="141"/>
      <c r="BR9" s="141"/>
      <c r="BS9" s="142"/>
    </row>
    <row r="10" spans="1:71" ht="25.5" x14ac:dyDescent="0.25">
      <c r="A10" s="74" t="s">
        <v>112</v>
      </c>
      <c r="B10" s="1" t="s">
        <v>2</v>
      </c>
      <c r="C10" s="16" t="s">
        <v>3</v>
      </c>
      <c r="D10" s="16" t="s">
        <v>4</v>
      </c>
      <c r="E10" s="16" t="s">
        <v>5</v>
      </c>
      <c r="F10" s="16" t="s">
        <v>6</v>
      </c>
      <c r="G10" s="16" t="s">
        <v>7</v>
      </c>
      <c r="H10" s="16" t="s">
        <v>8</v>
      </c>
      <c r="I10" s="16" t="s">
        <v>9</v>
      </c>
      <c r="J10" s="17" t="s">
        <v>6</v>
      </c>
      <c r="K10" s="4" t="s">
        <v>10</v>
      </c>
      <c r="L10" s="5" t="s">
        <v>11</v>
      </c>
      <c r="BJ10" s="136" t="s">
        <v>2</v>
      </c>
      <c r="BK10" s="131"/>
      <c r="BL10" s="18" t="s">
        <v>3</v>
      </c>
      <c r="BM10" s="18" t="s">
        <v>4</v>
      </c>
      <c r="BN10" s="16" t="s">
        <v>5</v>
      </c>
      <c r="BO10" s="16" t="s">
        <v>16</v>
      </c>
      <c r="BP10" s="16" t="s">
        <v>17</v>
      </c>
      <c r="BQ10" s="17" t="s">
        <v>18</v>
      </c>
      <c r="BR10" s="4" t="s">
        <v>10</v>
      </c>
      <c r="BS10" s="5" t="s">
        <v>19</v>
      </c>
    </row>
    <row r="11" spans="1:71" ht="16.5" x14ac:dyDescent="0.3">
      <c r="A11" s="76" t="s">
        <v>113</v>
      </c>
      <c r="B11" s="67" t="s">
        <v>21</v>
      </c>
      <c r="C11" s="68">
        <v>1</v>
      </c>
      <c r="D11" s="68">
        <v>1</v>
      </c>
      <c r="E11" s="68">
        <v>2</v>
      </c>
      <c r="F11" s="68">
        <v>1</v>
      </c>
      <c r="G11" s="68">
        <v>0</v>
      </c>
      <c r="H11" s="68">
        <v>18</v>
      </c>
      <c r="I11" s="68">
        <v>13</v>
      </c>
      <c r="J11" s="8">
        <f>H11-I11</f>
        <v>5</v>
      </c>
      <c r="K11" s="20">
        <f>H11/I11</f>
        <v>1.3846153846153846</v>
      </c>
      <c r="L11" s="10" t="e">
        <f>F11/G11</f>
        <v>#DIV/0!</v>
      </c>
      <c r="BJ11" s="137"/>
      <c r="BK11" s="131"/>
      <c r="BL11" s="7"/>
      <c r="BM11" s="7"/>
      <c r="BN11" s="7"/>
      <c r="BO11" s="7"/>
      <c r="BP11" s="7"/>
      <c r="BQ11" s="21">
        <f t="shared" ref="BQ11:BQ14" si="1">BO11-BP11</f>
        <v>0</v>
      </c>
      <c r="BR11" s="20" t="e">
        <f t="shared" ref="BR11:BR14" si="2">BN11/BL11</f>
        <v>#DIV/0!</v>
      </c>
      <c r="BS11" s="10" t="e">
        <f t="shared" ref="BS11:BS14" si="3">BO11/BP11</f>
        <v>#DIV/0!</v>
      </c>
    </row>
    <row r="12" spans="1:71" ht="16.5" x14ac:dyDescent="0.3">
      <c r="A12" s="77" t="s">
        <v>114</v>
      </c>
      <c r="B12" s="87" t="s">
        <v>20</v>
      </c>
      <c r="C12" s="69">
        <v>1</v>
      </c>
      <c r="D12" s="69">
        <v>0</v>
      </c>
      <c r="E12" s="69">
        <v>1</v>
      </c>
      <c r="F12" s="69">
        <v>0</v>
      </c>
      <c r="G12" s="69">
        <v>1</v>
      </c>
      <c r="H12" s="69">
        <v>13</v>
      </c>
      <c r="I12" s="69">
        <v>18</v>
      </c>
      <c r="J12" s="8">
        <f>H12-I12</f>
        <v>-5</v>
      </c>
      <c r="K12" s="20">
        <f>H12/I12</f>
        <v>0.72222222222222221</v>
      </c>
      <c r="L12" s="10">
        <f>F12/G12</f>
        <v>0</v>
      </c>
      <c r="BJ12" s="137"/>
      <c r="BK12" s="131"/>
      <c r="BL12" s="7"/>
      <c r="BM12" s="7"/>
      <c r="BN12" s="7"/>
      <c r="BO12" s="7"/>
      <c r="BP12" s="7"/>
      <c r="BQ12" s="21">
        <f t="shared" si="1"/>
        <v>0</v>
      </c>
      <c r="BR12" s="20" t="e">
        <f t="shared" si="2"/>
        <v>#DIV/0!</v>
      </c>
      <c r="BS12" s="10" t="e">
        <f t="shared" si="3"/>
        <v>#DIV/0!</v>
      </c>
    </row>
    <row r="13" spans="1:71" ht="16.5" x14ac:dyDescent="0.3">
      <c r="B13" s="22" t="s">
        <v>22</v>
      </c>
      <c r="C13" s="23">
        <v>1</v>
      </c>
      <c r="D13" s="23">
        <v>0</v>
      </c>
      <c r="E13" s="23">
        <v>1</v>
      </c>
      <c r="F13" s="23">
        <v>0</v>
      </c>
      <c r="G13" s="23">
        <v>1</v>
      </c>
      <c r="H13" s="23">
        <v>2</v>
      </c>
      <c r="I13" s="23">
        <v>18</v>
      </c>
      <c r="J13" s="8">
        <f>H13-I13</f>
        <v>-16</v>
      </c>
      <c r="K13" s="20">
        <f>H13/I13</f>
        <v>0.1111111111111111</v>
      </c>
      <c r="L13" s="10">
        <f>F13/G13</f>
        <v>0</v>
      </c>
      <c r="BJ13" s="137"/>
      <c r="BK13" s="131"/>
      <c r="BL13" s="7"/>
      <c r="BM13" s="7"/>
      <c r="BN13" s="7"/>
      <c r="BO13" s="7"/>
      <c r="BP13" s="7"/>
      <c r="BQ13" s="21">
        <f t="shared" si="1"/>
        <v>0</v>
      </c>
      <c r="BR13" s="20" t="e">
        <f t="shared" si="2"/>
        <v>#DIV/0!</v>
      </c>
      <c r="BS13" s="10" t="e">
        <f t="shared" si="3"/>
        <v>#DIV/0!</v>
      </c>
    </row>
    <row r="14" spans="1:71" ht="17.25" thickBot="1" x14ac:dyDescent="0.35">
      <c r="B14" s="24"/>
      <c r="C14" s="25"/>
      <c r="D14" s="25"/>
      <c r="E14" s="25"/>
      <c r="F14" s="25"/>
      <c r="G14" s="25"/>
      <c r="H14" s="25"/>
      <c r="I14" s="25"/>
      <c r="J14" s="8">
        <f>H14-I14</f>
        <v>0</v>
      </c>
      <c r="K14" s="20" t="e">
        <f>H14/I14</f>
        <v>#DIV/0!</v>
      </c>
      <c r="L14" s="10" t="e">
        <f>F14/G14</f>
        <v>#DIV/0!</v>
      </c>
      <c r="BJ14" s="138"/>
      <c r="BK14" s="139"/>
      <c r="BL14" s="25"/>
      <c r="BM14" s="25"/>
      <c r="BN14" s="25"/>
      <c r="BO14" s="25"/>
      <c r="BP14" s="25"/>
      <c r="BQ14" s="26">
        <f t="shared" si="1"/>
        <v>0</v>
      </c>
      <c r="BR14" s="27" t="e">
        <f t="shared" si="2"/>
        <v>#DIV/0!</v>
      </c>
      <c r="BS14" s="28" t="e">
        <f t="shared" si="3"/>
        <v>#DIV/0!</v>
      </c>
    </row>
    <row r="15" spans="1:71" ht="17.25" thickBot="1" x14ac:dyDescent="0.35">
      <c r="B15" s="11"/>
      <c r="C15" s="12"/>
      <c r="D15" s="12"/>
      <c r="E15" s="12"/>
      <c r="F15" s="12"/>
      <c r="G15" s="12"/>
      <c r="H15" s="13">
        <f t="shared" ref="H15:J15" si="4">SUM(H11:H14)</f>
        <v>33</v>
      </c>
      <c r="I15" s="13">
        <f t="shared" si="4"/>
        <v>49</v>
      </c>
      <c r="J15" s="85">
        <f t="shared" si="4"/>
        <v>-16</v>
      </c>
      <c r="K15" s="29"/>
      <c r="L15" s="29"/>
      <c r="BJ15" s="11"/>
      <c r="BK15" s="11"/>
      <c r="BL15" s="12"/>
      <c r="BM15" s="12"/>
      <c r="BN15" s="12"/>
      <c r="BO15" s="13">
        <f t="shared" ref="BO15:BQ15" si="5">SUM(BO11:BO14)</f>
        <v>0</v>
      </c>
      <c r="BP15" s="13">
        <f t="shared" si="5"/>
        <v>0</v>
      </c>
      <c r="BQ15" s="14">
        <f t="shared" si="5"/>
        <v>0</v>
      </c>
      <c r="BR15" s="29"/>
      <c r="BS15" s="29"/>
    </row>
    <row r="16" spans="1:71" ht="16.5" x14ac:dyDescent="0.3">
      <c r="B16" s="140" t="s">
        <v>23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2"/>
      <c r="BJ16" s="143" t="s">
        <v>23</v>
      </c>
      <c r="BK16" s="141"/>
      <c r="BL16" s="141"/>
      <c r="BM16" s="141"/>
      <c r="BN16" s="141"/>
      <c r="BO16" s="141"/>
      <c r="BP16" s="141"/>
      <c r="BQ16" s="141"/>
      <c r="BR16" s="141"/>
      <c r="BS16" s="142"/>
    </row>
    <row r="17" spans="1:71" ht="25.5" x14ac:dyDescent="0.25">
      <c r="A17" s="74" t="s">
        <v>112</v>
      </c>
      <c r="B17" s="70" t="s">
        <v>2</v>
      </c>
      <c r="C17" s="16" t="s">
        <v>3</v>
      </c>
      <c r="D17" s="16" t="s">
        <v>4</v>
      </c>
      <c r="E17" s="16" t="s">
        <v>5</v>
      </c>
      <c r="F17" s="16" t="s">
        <v>6</v>
      </c>
      <c r="G17" s="16" t="s">
        <v>7</v>
      </c>
      <c r="H17" s="16" t="s">
        <v>8</v>
      </c>
      <c r="I17" s="16" t="s">
        <v>9</v>
      </c>
      <c r="J17" s="17" t="s">
        <v>6</v>
      </c>
      <c r="K17" s="4" t="s">
        <v>10</v>
      </c>
      <c r="L17" s="5" t="s">
        <v>11</v>
      </c>
      <c r="BJ17" s="136" t="s">
        <v>2</v>
      </c>
      <c r="BK17" s="131"/>
      <c r="BL17" s="18" t="s">
        <v>3</v>
      </c>
      <c r="BM17" s="18" t="s">
        <v>4</v>
      </c>
      <c r="BN17" s="16" t="s">
        <v>5</v>
      </c>
      <c r="BO17" s="16" t="s">
        <v>16</v>
      </c>
      <c r="BP17" s="16" t="s">
        <v>17</v>
      </c>
      <c r="BQ17" s="17" t="s">
        <v>18</v>
      </c>
      <c r="BR17" s="4" t="s">
        <v>10</v>
      </c>
      <c r="BS17" s="5" t="s">
        <v>19</v>
      </c>
    </row>
    <row r="18" spans="1:71" ht="16.5" x14ac:dyDescent="0.3">
      <c r="A18" s="76" t="s">
        <v>113</v>
      </c>
      <c r="B18" s="71" t="s">
        <v>25</v>
      </c>
      <c r="C18" s="68">
        <v>1</v>
      </c>
      <c r="D18" s="68">
        <v>1</v>
      </c>
      <c r="E18" s="68">
        <v>2</v>
      </c>
      <c r="F18" s="68">
        <v>1</v>
      </c>
      <c r="G18" s="68">
        <v>0</v>
      </c>
      <c r="H18" s="68">
        <v>18</v>
      </c>
      <c r="I18" s="68">
        <v>12</v>
      </c>
      <c r="J18" s="8">
        <f>H18-I18</f>
        <v>6</v>
      </c>
      <c r="K18" s="20">
        <f>H18/I18</f>
        <v>1.5</v>
      </c>
      <c r="L18" s="10" t="e">
        <f>F18/G18</f>
        <v>#DIV/0!</v>
      </c>
      <c r="BJ18" s="137"/>
      <c r="BK18" s="131"/>
      <c r="BL18" s="7"/>
      <c r="BM18" s="7"/>
      <c r="BN18" s="7"/>
      <c r="BO18" s="7"/>
      <c r="BP18" s="7"/>
      <c r="BQ18" s="21">
        <f t="shared" ref="BQ18:BQ21" si="6">BO18-BP18</f>
        <v>0</v>
      </c>
      <c r="BR18" s="20" t="e">
        <f t="shared" ref="BR18:BR21" si="7">BN18/BL18</f>
        <v>#DIV/0!</v>
      </c>
      <c r="BS18" s="10" t="e">
        <f t="shared" ref="BS18:BS21" si="8">BO18/BP18</f>
        <v>#DIV/0!</v>
      </c>
    </row>
    <row r="19" spans="1:71" ht="16.5" x14ac:dyDescent="0.3">
      <c r="A19" s="77" t="s">
        <v>114</v>
      </c>
      <c r="B19" s="72" t="s">
        <v>24</v>
      </c>
      <c r="C19" s="69">
        <v>1</v>
      </c>
      <c r="D19" s="69">
        <v>0</v>
      </c>
      <c r="E19" s="69">
        <v>1</v>
      </c>
      <c r="F19" s="69">
        <v>0</v>
      </c>
      <c r="G19" s="69">
        <v>1</v>
      </c>
      <c r="H19" s="69">
        <v>12</v>
      </c>
      <c r="I19" s="69">
        <v>18</v>
      </c>
      <c r="J19" s="8">
        <f>H19-I19</f>
        <v>-6</v>
      </c>
      <c r="K19" s="20">
        <f>H19/I19</f>
        <v>0.66666666666666663</v>
      </c>
      <c r="L19" s="10">
        <f>F19/G19</f>
        <v>0</v>
      </c>
      <c r="BJ19" s="137"/>
      <c r="BK19" s="131"/>
      <c r="BL19" s="7"/>
      <c r="BM19" s="7"/>
      <c r="BN19" s="7"/>
      <c r="BO19" s="7"/>
      <c r="BP19" s="7"/>
      <c r="BQ19" s="21">
        <f t="shared" si="6"/>
        <v>0</v>
      </c>
      <c r="BR19" s="20" t="e">
        <f t="shared" si="7"/>
        <v>#DIV/0!</v>
      </c>
      <c r="BS19" s="10" t="e">
        <f t="shared" si="8"/>
        <v>#DIV/0!</v>
      </c>
    </row>
    <row r="20" spans="1:71" ht="15.75" customHeight="1" x14ac:dyDescent="0.3">
      <c r="A20" s="74" t="s">
        <v>115</v>
      </c>
      <c r="B20" s="73" t="s">
        <v>26</v>
      </c>
      <c r="C20" s="23"/>
      <c r="D20" s="23"/>
      <c r="E20" s="23"/>
      <c r="F20" s="23"/>
      <c r="G20" s="23"/>
      <c r="H20" s="23"/>
      <c r="I20" s="23"/>
      <c r="J20" s="8">
        <f t="shared" ref="J20:J21" si="9">H20-I20</f>
        <v>0</v>
      </c>
      <c r="K20" s="20" t="e">
        <f t="shared" ref="K20:K21" si="10">H20/I20</f>
        <v>#DIV/0!</v>
      </c>
      <c r="L20" s="10" t="e">
        <f t="shared" ref="L20:L21" si="11">F20/G20</f>
        <v>#DIV/0!</v>
      </c>
      <c r="BJ20" s="137"/>
      <c r="BK20" s="131"/>
      <c r="BL20" s="7"/>
      <c r="BM20" s="7"/>
      <c r="BN20" s="7"/>
      <c r="BO20" s="7"/>
      <c r="BP20" s="7"/>
      <c r="BQ20" s="21">
        <f t="shared" si="6"/>
        <v>0</v>
      </c>
      <c r="BR20" s="20" t="e">
        <f t="shared" si="7"/>
        <v>#DIV/0!</v>
      </c>
      <c r="BS20" s="10" t="e">
        <f t="shared" si="8"/>
        <v>#DIV/0!</v>
      </c>
    </row>
    <row r="21" spans="1:71" ht="15.75" customHeight="1" thickBot="1" x14ac:dyDescent="0.35">
      <c r="B21" s="24"/>
      <c r="C21" s="25"/>
      <c r="D21" s="25"/>
      <c r="E21" s="25"/>
      <c r="F21" s="25"/>
      <c r="G21" s="25"/>
      <c r="H21" s="25"/>
      <c r="I21" s="25"/>
      <c r="J21" s="31">
        <f t="shared" si="9"/>
        <v>0</v>
      </c>
      <c r="K21" s="20" t="e">
        <f t="shared" si="10"/>
        <v>#DIV/0!</v>
      </c>
      <c r="L21" s="10" t="e">
        <f t="shared" si="11"/>
        <v>#DIV/0!</v>
      </c>
      <c r="BJ21" s="138"/>
      <c r="BK21" s="139"/>
      <c r="BL21" s="25"/>
      <c r="BM21" s="25"/>
      <c r="BN21" s="25"/>
      <c r="BO21" s="25"/>
      <c r="BP21" s="25"/>
      <c r="BQ21" s="26">
        <f t="shared" si="6"/>
        <v>0</v>
      </c>
      <c r="BR21" s="27" t="e">
        <f t="shared" si="7"/>
        <v>#DIV/0!</v>
      </c>
      <c r="BS21" s="28" t="e">
        <f t="shared" si="8"/>
        <v>#DIV/0!</v>
      </c>
    </row>
    <row r="22" spans="1:71" ht="15.75" customHeight="1" x14ac:dyDescent="0.3">
      <c r="B22" s="11"/>
      <c r="C22" s="12"/>
      <c r="D22" s="12"/>
      <c r="E22" s="12"/>
      <c r="F22" s="12">
        <f t="shared" ref="F22:J22" si="12">SUM(F18:F21)</f>
        <v>1</v>
      </c>
      <c r="G22" s="12">
        <f t="shared" si="12"/>
        <v>1</v>
      </c>
      <c r="H22" s="12">
        <f t="shared" si="12"/>
        <v>30</v>
      </c>
      <c r="I22" s="12">
        <f t="shared" si="12"/>
        <v>30</v>
      </c>
      <c r="J22" s="32">
        <f t="shared" si="12"/>
        <v>0</v>
      </c>
      <c r="K22" s="15"/>
      <c r="L22" s="15"/>
      <c r="BJ22" s="11"/>
      <c r="BK22" s="11"/>
      <c r="BL22" s="12"/>
      <c r="BM22" s="12"/>
      <c r="BN22" s="12"/>
      <c r="BO22" s="12">
        <f t="shared" ref="BO22:BQ22" si="13">SUM(BO18:BO21)</f>
        <v>0</v>
      </c>
      <c r="BP22" s="12">
        <f t="shared" si="13"/>
        <v>0</v>
      </c>
      <c r="BQ22" s="32">
        <f t="shared" si="13"/>
        <v>0</v>
      </c>
      <c r="BR22" s="15"/>
      <c r="BS22" s="15"/>
    </row>
    <row r="23" spans="1:71" ht="15.75" customHeight="1" x14ac:dyDescent="0.3">
      <c r="B23" s="123" t="s">
        <v>27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5"/>
      <c r="BJ23" s="126" t="s">
        <v>27</v>
      </c>
      <c r="BK23" s="127"/>
      <c r="BL23" s="127"/>
      <c r="BM23" s="127"/>
      <c r="BN23" s="127"/>
      <c r="BO23" s="127"/>
      <c r="BP23" s="127"/>
      <c r="BQ23" s="127"/>
      <c r="BR23" s="127"/>
      <c r="BS23" s="128"/>
    </row>
    <row r="24" spans="1:71" ht="25.5" x14ac:dyDescent="0.25">
      <c r="A24" s="74" t="s">
        <v>112</v>
      </c>
      <c r="B24" s="70" t="s">
        <v>2</v>
      </c>
      <c r="C24" s="16" t="s">
        <v>3</v>
      </c>
      <c r="D24" s="16" t="s">
        <v>4</v>
      </c>
      <c r="E24" s="16" t="s">
        <v>5</v>
      </c>
      <c r="F24" s="16" t="s">
        <v>6</v>
      </c>
      <c r="G24" s="16" t="s">
        <v>7</v>
      </c>
      <c r="H24" s="16" t="s">
        <v>8</v>
      </c>
      <c r="I24" s="16" t="s">
        <v>9</v>
      </c>
      <c r="J24" s="17" t="s">
        <v>6</v>
      </c>
      <c r="K24" s="4" t="s">
        <v>10</v>
      </c>
      <c r="L24" s="5" t="s">
        <v>11</v>
      </c>
      <c r="BJ24" s="129" t="s">
        <v>2</v>
      </c>
      <c r="BK24" s="128"/>
      <c r="BL24" s="33" t="s">
        <v>3</v>
      </c>
      <c r="BM24" s="33" t="s">
        <v>4</v>
      </c>
      <c r="BN24" s="34" t="s">
        <v>5</v>
      </c>
      <c r="BO24" s="34" t="s">
        <v>16</v>
      </c>
      <c r="BP24" s="34" t="s">
        <v>17</v>
      </c>
      <c r="BQ24" s="35" t="s">
        <v>18</v>
      </c>
      <c r="BR24" s="36" t="s">
        <v>10</v>
      </c>
      <c r="BS24" s="36" t="s">
        <v>19</v>
      </c>
    </row>
    <row r="25" spans="1:71" ht="15.75" customHeight="1" x14ac:dyDescent="0.3">
      <c r="A25" s="76" t="s">
        <v>113</v>
      </c>
      <c r="B25" s="71" t="s">
        <v>28</v>
      </c>
      <c r="C25" s="68">
        <v>2</v>
      </c>
      <c r="D25" s="68">
        <v>2</v>
      </c>
      <c r="E25" s="68">
        <v>4</v>
      </c>
      <c r="F25" s="68">
        <v>2</v>
      </c>
      <c r="G25" s="68">
        <v>0</v>
      </c>
      <c r="H25" s="68">
        <v>36</v>
      </c>
      <c r="I25" s="68">
        <v>10</v>
      </c>
      <c r="J25" s="8">
        <f>H25-I25</f>
        <v>26</v>
      </c>
      <c r="K25" s="20">
        <f>H25/I25</f>
        <v>3.6</v>
      </c>
      <c r="L25" s="10" t="e">
        <f>F25/G25</f>
        <v>#DIV/0!</v>
      </c>
      <c r="BJ25" s="130"/>
      <c r="BK25" s="131"/>
      <c r="BL25" s="7"/>
      <c r="BM25" s="7"/>
      <c r="BN25" s="7"/>
      <c r="BO25" s="7"/>
      <c r="BP25" s="7"/>
      <c r="BQ25" s="21">
        <f t="shared" ref="BQ25:BQ28" si="14">BO25-BP25</f>
        <v>0</v>
      </c>
      <c r="BR25" s="20" t="e">
        <f t="shared" ref="BR25:BR28" si="15">BN25/BL25</f>
        <v>#DIV/0!</v>
      </c>
      <c r="BS25" s="20" t="e">
        <f t="shared" ref="BS25:BS28" si="16">BO25/BP25</f>
        <v>#DIV/0!</v>
      </c>
    </row>
    <row r="26" spans="1:71" ht="15.75" customHeight="1" x14ac:dyDescent="0.3">
      <c r="A26" s="77" t="s">
        <v>114</v>
      </c>
      <c r="B26" s="78" t="s">
        <v>30</v>
      </c>
      <c r="C26" s="69">
        <v>2</v>
      </c>
      <c r="D26" s="69">
        <v>1</v>
      </c>
      <c r="E26" s="69">
        <v>3</v>
      </c>
      <c r="F26" s="69">
        <v>1</v>
      </c>
      <c r="G26" s="69">
        <v>1</v>
      </c>
      <c r="H26" s="69">
        <v>27</v>
      </c>
      <c r="I26" s="69">
        <v>32</v>
      </c>
      <c r="J26" s="8">
        <f>H26-I26</f>
        <v>-5</v>
      </c>
      <c r="K26" s="20">
        <f>H26/I26</f>
        <v>0.84375</v>
      </c>
      <c r="L26" s="10">
        <f>F26/G26</f>
        <v>1</v>
      </c>
      <c r="BJ26" s="130"/>
      <c r="BK26" s="131"/>
      <c r="BL26" s="7"/>
      <c r="BM26" s="7"/>
      <c r="BN26" s="7"/>
      <c r="BO26" s="7"/>
      <c r="BP26" s="7"/>
      <c r="BQ26" s="21">
        <f t="shared" si="14"/>
        <v>0</v>
      </c>
      <c r="BR26" s="20" t="e">
        <f t="shared" si="15"/>
        <v>#DIV/0!</v>
      </c>
      <c r="BS26" s="20" t="e">
        <f t="shared" si="16"/>
        <v>#DIV/0!</v>
      </c>
    </row>
    <row r="27" spans="1:71" ht="15.75" customHeight="1" x14ac:dyDescent="0.3">
      <c r="A27" s="74"/>
      <c r="B27" s="75" t="s">
        <v>29</v>
      </c>
      <c r="C27" s="7">
        <v>2</v>
      </c>
      <c r="D27" s="7">
        <v>0</v>
      </c>
      <c r="E27" s="7">
        <v>2</v>
      </c>
      <c r="F27" s="7">
        <v>0</v>
      </c>
      <c r="G27" s="7">
        <v>2</v>
      </c>
      <c r="H27" s="7">
        <v>15</v>
      </c>
      <c r="I27" s="7">
        <v>36</v>
      </c>
      <c r="J27" s="8">
        <f>H27-I27</f>
        <v>-21</v>
      </c>
      <c r="K27" s="20">
        <f>H27/I27</f>
        <v>0.41666666666666669</v>
      </c>
      <c r="L27" s="10">
        <f>F27/G27</f>
        <v>0</v>
      </c>
      <c r="BJ27" s="130"/>
      <c r="BK27" s="131"/>
      <c r="BL27" s="7"/>
      <c r="BM27" s="7"/>
      <c r="BN27" s="7"/>
      <c r="BO27" s="7"/>
      <c r="BP27" s="7"/>
      <c r="BQ27" s="21">
        <f t="shared" si="14"/>
        <v>0</v>
      </c>
      <c r="BR27" s="20" t="e">
        <f t="shared" si="15"/>
        <v>#DIV/0!</v>
      </c>
      <c r="BS27" s="20" t="e">
        <f t="shared" si="16"/>
        <v>#DIV/0!</v>
      </c>
    </row>
    <row r="28" spans="1:71" ht="15.75" customHeight="1" x14ac:dyDescent="0.3">
      <c r="B28" s="38"/>
      <c r="C28" s="7"/>
      <c r="D28" s="7"/>
      <c r="E28" s="7"/>
      <c r="F28" s="7"/>
      <c r="G28" s="7"/>
      <c r="H28" s="7"/>
      <c r="I28" s="7"/>
      <c r="J28" s="8"/>
      <c r="K28" s="20" t="e">
        <f t="shared" ref="K28" si="17">H28/I28</f>
        <v>#DIV/0!</v>
      </c>
      <c r="L28" s="10" t="e">
        <f t="shared" ref="L28" si="18">F28/G28</f>
        <v>#DIV/0!</v>
      </c>
      <c r="BJ28" s="130"/>
      <c r="BK28" s="131"/>
      <c r="BL28" s="7"/>
      <c r="BM28" s="7"/>
      <c r="BN28" s="7"/>
      <c r="BO28" s="7"/>
      <c r="BP28" s="7"/>
      <c r="BQ28" s="21">
        <f t="shared" si="14"/>
        <v>0</v>
      </c>
      <c r="BR28" s="20" t="e">
        <f t="shared" si="15"/>
        <v>#DIV/0!</v>
      </c>
      <c r="BS28" s="20" t="e">
        <f t="shared" si="16"/>
        <v>#DIV/0!</v>
      </c>
    </row>
    <row r="29" spans="1:71" ht="15.75" customHeight="1" x14ac:dyDescent="0.3">
      <c r="B29" s="11"/>
      <c r="C29" s="12"/>
      <c r="D29" s="12"/>
      <c r="E29" s="12"/>
      <c r="F29" s="13">
        <f t="shared" ref="F29:J29" si="19">SUM(F25:F28)</f>
        <v>3</v>
      </c>
      <c r="G29" s="13">
        <f t="shared" si="19"/>
        <v>3</v>
      </c>
      <c r="H29" s="13">
        <f t="shared" si="19"/>
        <v>78</v>
      </c>
      <c r="I29" s="13">
        <f t="shared" si="19"/>
        <v>78</v>
      </c>
      <c r="J29" s="14">
        <f t="shared" si="19"/>
        <v>0</v>
      </c>
      <c r="K29" s="29"/>
      <c r="L29" s="29"/>
    </row>
    <row r="30" spans="1:71" ht="15.75" customHeight="1" x14ac:dyDescent="0.3">
      <c r="B30" s="11"/>
      <c r="C30" s="12"/>
      <c r="D30" s="12"/>
      <c r="E30" s="12"/>
      <c r="F30" s="13"/>
      <c r="G30" s="13"/>
      <c r="H30" s="13"/>
      <c r="I30" s="13"/>
      <c r="J30" s="14"/>
      <c r="K30" s="29"/>
      <c r="L30" s="29"/>
    </row>
    <row r="31" spans="1:71" ht="15.75" customHeight="1" x14ac:dyDescent="0.3">
      <c r="B31" s="123" t="s">
        <v>31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5"/>
    </row>
    <row r="32" spans="1:71" ht="15.75" customHeight="1" x14ac:dyDescent="0.25">
      <c r="A32" s="74" t="s">
        <v>112</v>
      </c>
      <c r="B32" s="1" t="s">
        <v>2</v>
      </c>
      <c r="C32" s="16" t="s">
        <v>3</v>
      </c>
      <c r="D32" s="16" t="s">
        <v>4</v>
      </c>
      <c r="E32" s="16" t="s">
        <v>5</v>
      </c>
      <c r="F32" s="16" t="s">
        <v>6</v>
      </c>
      <c r="G32" s="16" t="s">
        <v>7</v>
      </c>
      <c r="H32" s="16" t="s">
        <v>8</v>
      </c>
      <c r="I32" s="16" t="s">
        <v>9</v>
      </c>
      <c r="J32" s="17" t="s">
        <v>6</v>
      </c>
      <c r="K32" s="4" t="s">
        <v>10</v>
      </c>
      <c r="L32" s="5" t="s">
        <v>11</v>
      </c>
    </row>
    <row r="33" spans="1:12" ht="15.75" customHeight="1" x14ac:dyDescent="0.3">
      <c r="A33" s="76" t="s">
        <v>113</v>
      </c>
      <c r="B33" s="79" t="s">
        <v>33</v>
      </c>
      <c r="C33" s="68">
        <v>2</v>
      </c>
      <c r="D33" s="68">
        <v>2</v>
      </c>
      <c r="E33" s="68">
        <v>4</v>
      </c>
      <c r="F33" s="68">
        <v>2</v>
      </c>
      <c r="G33" s="68">
        <v>0</v>
      </c>
      <c r="H33" s="68">
        <v>36</v>
      </c>
      <c r="I33" s="68">
        <v>14</v>
      </c>
      <c r="J33" s="8">
        <f>H33-I33</f>
        <v>22</v>
      </c>
      <c r="K33" s="20">
        <f>H33/I33</f>
        <v>2.5714285714285716</v>
      </c>
      <c r="L33" s="10" t="e">
        <f>F33/G33</f>
        <v>#DIV/0!</v>
      </c>
    </row>
    <row r="34" spans="1:12" ht="15.75" customHeight="1" x14ac:dyDescent="0.3">
      <c r="A34" s="77" t="s">
        <v>114</v>
      </c>
      <c r="B34" s="80" t="s">
        <v>34</v>
      </c>
      <c r="C34" s="69">
        <v>2</v>
      </c>
      <c r="D34" s="69">
        <v>1</v>
      </c>
      <c r="E34" s="69">
        <v>3</v>
      </c>
      <c r="F34" s="69">
        <v>1</v>
      </c>
      <c r="G34" s="69">
        <v>1</v>
      </c>
      <c r="H34" s="69">
        <v>25</v>
      </c>
      <c r="I34" s="69">
        <v>24</v>
      </c>
      <c r="J34" s="8">
        <f>H34-I34</f>
        <v>1</v>
      </c>
      <c r="K34" s="20">
        <f>H34/I34</f>
        <v>1.0416666666666667</v>
      </c>
      <c r="L34" s="10">
        <f>F34/G34</f>
        <v>1</v>
      </c>
    </row>
    <row r="35" spans="1:12" ht="15.75" customHeight="1" x14ac:dyDescent="0.3">
      <c r="B35" s="38" t="s">
        <v>32</v>
      </c>
      <c r="C35" s="7">
        <v>2</v>
      </c>
      <c r="D35" s="7">
        <v>0</v>
      </c>
      <c r="E35" s="7">
        <v>2</v>
      </c>
      <c r="F35" s="7">
        <v>0</v>
      </c>
      <c r="G35" s="7">
        <v>2</v>
      </c>
      <c r="H35" s="7">
        <v>13</v>
      </c>
      <c r="I35" s="7">
        <v>36</v>
      </c>
      <c r="J35" s="8">
        <f>H35-I35</f>
        <v>-23</v>
      </c>
      <c r="K35" s="20">
        <f>H35/I35</f>
        <v>0.3611111111111111</v>
      </c>
      <c r="L35" s="10">
        <f>F35/G35</f>
        <v>0</v>
      </c>
    </row>
    <row r="36" spans="1:12" ht="15.75" customHeight="1" x14ac:dyDescent="0.3">
      <c r="B36" s="38"/>
      <c r="C36" s="7"/>
      <c r="D36" s="7"/>
      <c r="E36" s="7"/>
      <c r="F36" s="7"/>
      <c r="G36" s="7"/>
      <c r="H36" s="7"/>
      <c r="I36" s="7"/>
      <c r="J36" s="8"/>
      <c r="K36" s="20" t="e">
        <f t="shared" ref="K36" si="20">H36/I36</f>
        <v>#DIV/0!</v>
      </c>
      <c r="L36" s="10" t="e">
        <f t="shared" ref="L36" si="21">F36/G36</f>
        <v>#DIV/0!</v>
      </c>
    </row>
    <row r="37" spans="1:12" ht="15.75" customHeight="1" x14ac:dyDescent="0.3">
      <c r="B37" s="11"/>
      <c r="C37" s="12"/>
      <c r="D37" s="12"/>
      <c r="E37" s="12"/>
      <c r="F37" s="13">
        <f t="shared" ref="F37:J37" si="22">SUM(F33:F36)</f>
        <v>3</v>
      </c>
      <c r="G37" s="13">
        <f t="shared" si="22"/>
        <v>3</v>
      </c>
      <c r="H37" s="13">
        <f t="shared" si="22"/>
        <v>74</v>
      </c>
      <c r="I37" s="13">
        <f t="shared" si="22"/>
        <v>74</v>
      </c>
      <c r="J37" s="14">
        <f t="shared" si="22"/>
        <v>0</v>
      </c>
      <c r="K37" s="29"/>
      <c r="L37" s="29"/>
    </row>
    <row r="38" spans="1:12" ht="15.75" customHeight="1" x14ac:dyDescent="0.3">
      <c r="B38" s="11"/>
      <c r="C38" s="12"/>
      <c r="D38" s="12"/>
      <c r="E38" s="12"/>
      <c r="F38" s="13"/>
      <c r="G38" s="13"/>
      <c r="H38" s="13"/>
      <c r="I38" s="13"/>
      <c r="J38" s="14"/>
      <c r="K38" s="29"/>
      <c r="L38" s="29"/>
    </row>
    <row r="39" spans="1:12" ht="15.75" customHeight="1" x14ac:dyDescent="0.3">
      <c r="B39" s="123" t="s">
        <v>35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5"/>
    </row>
    <row r="40" spans="1:12" ht="25.5" x14ac:dyDescent="0.25">
      <c r="A40" s="74" t="s">
        <v>112</v>
      </c>
      <c r="B40" s="1" t="s">
        <v>2</v>
      </c>
      <c r="C40" s="16" t="s">
        <v>3</v>
      </c>
      <c r="D40" s="16" t="s">
        <v>4</v>
      </c>
      <c r="E40" s="16" t="s">
        <v>5</v>
      </c>
      <c r="F40" s="16" t="s">
        <v>6</v>
      </c>
      <c r="G40" s="16" t="s">
        <v>7</v>
      </c>
      <c r="H40" s="16" t="s">
        <v>8</v>
      </c>
      <c r="I40" s="16" t="s">
        <v>9</v>
      </c>
      <c r="J40" s="17" t="s">
        <v>6</v>
      </c>
      <c r="K40" s="4" t="s">
        <v>10</v>
      </c>
      <c r="L40" s="5" t="s">
        <v>11</v>
      </c>
    </row>
    <row r="41" spans="1:12" ht="15.75" customHeight="1" x14ac:dyDescent="0.3">
      <c r="A41" s="76" t="s">
        <v>113</v>
      </c>
      <c r="B41" s="79" t="s">
        <v>38</v>
      </c>
      <c r="C41" s="68">
        <v>2</v>
      </c>
      <c r="D41" s="68">
        <v>2</v>
      </c>
      <c r="E41" s="68">
        <v>4</v>
      </c>
      <c r="F41" s="68">
        <v>2</v>
      </c>
      <c r="G41" s="68">
        <v>0</v>
      </c>
      <c r="H41" s="68">
        <v>36</v>
      </c>
      <c r="I41" s="68">
        <v>20</v>
      </c>
      <c r="J41" s="8">
        <f t="shared" ref="J41:J44" si="23">H41-I41</f>
        <v>16</v>
      </c>
      <c r="K41" s="20">
        <f t="shared" ref="K41:K44" si="24">H41/I41</f>
        <v>1.8</v>
      </c>
      <c r="L41" s="10" t="e">
        <f t="shared" ref="L41:L44" si="25">F41/G41</f>
        <v>#DIV/0!</v>
      </c>
    </row>
    <row r="42" spans="1:12" ht="15.75" customHeight="1" x14ac:dyDescent="0.3">
      <c r="A42" s="77" t="s">
        <v>114</v>
      </c>
      <c r="B42" s="80" t="s">
        <v>39</v>
      </c>
      <c r="C42" s="69">
        <v>2</v>
      </c>
      <c r="D42" s="69">
        <v>1</v>
      </c>
      <c r="E42" s="69">
        <v>3</v>
      </c>
      <c r="F42" s="69">
        <v>1</v>
      </c>
      <c r="G42" s="69">
        <v>1</v>
      </c>
      <c r="H42" s="69">
        <v>32</v>
      </c>
      <c r="I42" s="69">
        <v>24</v>
      </c>
      <c r="J42" s="8">
        <f t="shared" si="23"/>
        <v>8</v>
      </c>
      <c r="K42" s="20">
        <f t="shared" si="24"/>
        <v>1.3333333333333333</v>
      </c>
      <c r="L42" s="10">
        <f t="shared" si="25"/>
        <v>1</v>
      </c>
    </row>
    <row r="43" spans="1:12" ht="15.75" customHeight="1" x14ac:dyDescent="0.3">
      <c r="B43" s="38" t="s">
        <v>37</v>
      </c>
      <c r="C43" s="7">
        <v>2</v>
      </c>
      <c r="D43" s="7">
        <v>0</v>
      </c>
      <c r="E43" s="7">
        <v>2</v>
      </c>
      <c r="F43" s="7">
        <v>0</v>
      </c>
      <c r="G43" s="7">
        <v>2</v>
      </c>
      <c r="H43" s="7">
        <v>12</v>
      </c>
      <c r="I43" s="7">
        <v>36</v>
      </c>
      <c r="J43" s="8">
        <f t="shared" si="23"/>
        <v>-24</v>
      </c>
      <c r="K43" s="20">
        <f t="shared" si="24"/>
        <v>0.33333333333333331</v>
      </c>
      <c r="L43" s="10">
        <f t="shared" si="25"/>
        <v>0</v>
      </c>
    </row>
    <row r="44" spans="1:12" ht="15.75" customHeight="1" x14ac:dyDescent="0.3">
      <c r="B44" s="81" t="s">
        <v>36</v>
      </c>
      <c r="C44" s="23"/>
      <c r="D44" s="23"/>
      <c r="E44" s="23"/>
      <c r="F44" s="23"/>
      <c r="G44" s="23"/>
      <c r="H44" s="23"/>
      <c r="I44" s="23"/>
      <c r="J44" s="8">
        <f t="shared" si="23"/>
        <v>0</v>
      </c>
      <c r="K44" s="20" t="e">
        <f t="shared" si="24"/>
        <v>#DIV/0!</v>
      </c>
      <c r="L44" s="10" t="e">
        <f t="shared" si="25"/>
        <v>#DIV/0!</v>
      </c>
    </row>
    <row r="45" spans="1:12" ht="15.75" customHeight="1" x14ac:dyDescent="0.3">
      <c r="B45" s="11"/>
      <c r="C45" s="12"/>
      <c r="D45" s="12"/>
      <c r="E45" s="12"/>
      <c r="F45" s="13">
        <f t="shared" ref="F45:J45" si="26">SUM(F41:F44)</f>
        <v>3</v>
      </c>
      <c r="G45" s="13">
        <f t="shared" si="26"/>
        <v>3</v>
      </c>
      <c r="H45" s="13">
        <f t="shared" si="26"/>
        <v>80</v>
      </c>
      <c r="I45" s="13">
        <f t="shared" si="26"/>
        <v>80</v>
      </c>
      <c r="J45" s="14">
        <f t="shared" si="26"/>
        <v>0</v>
      </c>
      <c r="K45" s="29"/>
      <c r="L45" s="29"/>
    </row>
    <row r="46" spans="1:12" ht="15.75" customHeight="1" x14ac:dyDescent="0.3">
      <c r="B46" s="11"/>
      <c r="C46" s="12"/>
      <c r="D46" s="12"/>
      <c r="E46" s="12"/>
      <c r="F46" s="13"/>
      <c r="G46" s="13"/>
      <c r="H46" s="13"/>
      <c r="I46" s="13"/>
      <c r="J46" s="14"/>
      <c r="K46" s="29"/>
      <c r="L46" s="29"/>
    </row>
    <row r="47" spans="1:12" ht="15.75" customHeight="1" x14ac:dyDescent="0.3">
      <c r="B47" s="123" t="s">
        <v>40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5"/>
    </row>
    <row r="48" spans="1:12" ht="25.5" x14ac:dyDescent="0.25">
      <c r="A48" s="74" t="s">
        <v>112</v>
      </c>
      <c r="B48" s="1" t="s">
        <v>2</v>
      </c>
      <c r="C48" s="16" t="s">
        <v>3</v>
      </c>
      <c r="D48" s="16" t="s">
        <v>4</v>
      </c>
      <c r="E48" s="16" t="s">
        <v>5</v>
      </c>
      <c r="F48" s="16" t="s">
        <v>6</v>
      </c>
      <c r="G48" s="16" t="s">
        <v>7</v>
      </c>
      <c r="H48" s="16" t="s">
        <v>8</v>
      </c>
      <c r="I48" s="16" t="s">
        <v>9</v>
      </c>
      <c r="J48" s="17" t="s">
        <v>6</v>
      </c>
      <c r="K48" s="4" t="s">
        <v>10</v>
      </c>
      <c r="L48" s="5" t="s">
        <v>11</v>
      </c>
    </row>
    <row r="49" spans="1:12" ht="15.75" customHeight="1" x14ac:dyDescent="0.3">
      <c r="A49" s="76" t="s">
        <v>113</v>
      </c>
      <c r="B49" s="79" t="s">
        <v>41</v>
      </c>
      <c r="C49" s="68">
        <v>3</v>
      </c>
      <c r="D49" s="68">
        <v>3</v>
      </c>
      <c r="E49" s="68">
        <v>6</v>
      </c>
      <c r="F49" s="68">
        <v>3</v>
      </c>
      <c r="G49" s="68">
        <v>0</v>
      </c>
      <c r="H49" s="68">
        <v>54</v>
      </c>
      <c r="I49" s="68">
        <v>18</v>
      </c>
      <c r="J49" s="8">
        <f>H49-I49</f>
        <v>36</v>
      </c>
      <c r="K49" s="20">
        <f>H49/I49</f>
        <v>3</v>
      </c>
      <c r="L49" s="10" t="e">
        <f>F49/G49</f>
        <v>#DIV/0!</v>
      </c>
    </row>
    <row r="50" spans="1:12" ht="15.75" customHeight="1" x14ac:dyDescent="0.3">
      <c r="A50" s="77" t="s">
        <v>114</v>
      </c>
      <c r="B50" s="80" t="s">
        <v>44</v>
      </c>
      <c r="C50" s="69">
        <v>3</v>
      </c>
      <c r="D50" s="69">
        <v>2</v>
      </c>
      <c r="E50" s="69">
        <v>5</v>
      </c>
      <c r="F50" s="69">
        <v>2</v>
      </c>
      <c r="G50" s="69">
        <v>1</v>
      </c>
      <c r="H50" s="69">
        <v>42</v>
      </c>
      <c r="I50" s="69">
        <v>36</v>
      </c>
      <c r="J50" s="8">
        <f>H50-I50</f>
        <v>6</v>
      </c>
      <c r="K50" s="20">
        <f>H50/I50</f>
        <v>1.1666666666666667</v>
      </c>
      <c r="L50" s="10">
        <f>F50/G50</f>
        <v>2</v>
      </c>
    </row>
    <row r="51" spans="1:12" ht="15.75" customHeight="1" x14ac:dyDescent="0.3">
      <c r="B51" s="38" t="s">
        <v>42</v>
      </c>
      <c r="C51" s="7">
        <v>3</v>
      </c>
      <c r="D51" s="7">
        <v>1</v>
      </c>
      <c r="E51" s="7">
        <v>4</v>
      </c>
      <c r="F51" s="7">
        <v>1</v>
      </c>
      <c r="G51" s="7">
        <v>2</v>
      </c>
      <c r="H51" s="7">
        <v>38</v>
      </c>
      <c r="I51" s="7">
        <v>51</v>
      </c>
      <c r="J51" s="8">
        <f>H51-I51</f>
        <v>-13</v>
      </c>
      <c r="K51" s="20">
        <f>H51/I51</f>
        <v>0.74509803921568629</v>
      </c>
      <c r="L51" s="10">
        <f>F51/G51</f>
        <v>0.5</v>
      </c>
    </row>
    <row r="52" spans="1:12" ht="15.75" customHeight="1" x14ac:dyDescent="0.3">
      <c r="B52" s="38" t="s">
        <v>43</v>
      </c>
      <c r="C52" s="7">
        <v>3</v>
      </c>
      <c r="D52" s="7">
        <v>0</v>
      </c>
      <c r="E52" s="7">
        <v>3</v>
      </c>
      <c r="F52" s="7">
        <v>0</v>
      </c>
      <c r="G52" s="7">
        <v>3</v>
      </c>
      <c r="H52" s="7">
        <v>25</v>
      </c>
      <c r="I52" s="7">
        <v>54</v>
      </c>
      <c r="J52" s="8">
        <f>H52-I52</f>
        <v>-29</v>
      </c>
      <c r="K52" s="20">
        <f>H52/I52</f>
        <v>0.46296296296296297</v>
      </c>
      <c r="L52" s="10">
        <f>F52/G52</f>
        <v>0</v>
      </c>
    </row>
    <row r="53" spans="1:12" ht="15.75" customHeight="1" x14ac:dyDescent="0.3">
      <c r="B53" s="11"/>
      <c r="C53" s="12"/>
      <c r="D53" s="12"/>
      <c r="E53" s="12"/>
      <c r="F53" s="13">
        <f t="shared" ref="F53:J53" si="27">SUM(F49:F52)</f>
        <v>6</v>
      </c>
      <c r="G53" s="13">
        <f t="shared" si="27"/>
        <v>6</v>
      </c>
      <c r="H53" s="13">
        <f t="shared" si="27"/>
        <v>159</v>
      </c>
      <c r="I53" s="13">
        <f t="shared" si="27"/>
        <v>159</v>
      </c>
      <c r="J53" s="14">
        <f t="shared" si="27"/>
        <v>0</v>
      </c>
      <c r="K53" s="29"/>
      <c r="L53" s="29"/>
    </row>
    <row r="54" spans="1:12" ht="15.75" customHeight="1" x14ac:dyDescent="0.3">
      <c r="B54" s="11"/>
      <c r="C54" s="12"/>
      <c r="D54" s="12"/>
      <c r="E54" s="12"/>
      <c r="F54" s="13"/>
      <c r="G54" s="13"/>
      <c r="H54" s="13"/>
      <c r="I54" s="13"/>
      <c r="J54" s="14"/>
      <c r="K54" s="29"/>
      <c r="L54" s="29"/>
    </row>
    <row r="55" spans="1:12" ht="15.75" customHeight="1" x14ac:dyDescent="0.3">
      <c r="B55" s="11"/>
      <c r="C55" s="12"/>
      <c r="D55" s="12"/>
      <c r="E55" s="12"/>
      <c r="F55" s="13"/>
      <c r="G55" s="13"/>
      <c r="H55" s="13"/>
      <c r="I55" s="13"/>
      <c r="J55" s="14"/>
      <c r="K55" s="29"/>
      <c r="L55" s="29"/>
    </row>
    <row r="56" spans="1:12" ht="15.75" customHeight="1" x14ac:dyDescent="0.3">
      <c r="B56" s="11"/>
      <c r="C56" s="12"/>
      <c r="D56" s="12"/>
      <c r="E56" s="12"/>
      <c r="F56" s="13"/>
      <c r="G56" s="13"/>
      <c r="H56" s="13"/>
      <c r="I56" s="13"/>
      <c r="J56" s="14"/>
      <c r="K56" s="29"/>
      <c r="L56" s="29"/>
    </row>
    <row r="57" spans="1:12" ht="15.75" customHeight="1" x14ac:dyDescent="0.25">
      <c r="A57" s="82"/>
      <c r="B57" s="132" t="s">
        <v>45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</row>
    <row r="58" spans="1:12" ht="25.5" x14ac:dyDescent="0.25">
      <c r="A58" s="98" t="s">
        <v>112</v>
      </c>
      <c r="B58" s="83" t="s">
        <v>2</v>
      </c>
      <c r="C58" s="34" t="s">
        <v>3</v>
      </c>
      <c r="D58" s="34" t="s">
        <v>4</v>
      </c>
      <c r="E58" s="34" t="s">
        <v>5</v>
      </c>
      <c r="F58" s="34" t="s">
        <v>6</v>
      </c>
      <c r="G58" s="34" t="s">
        <v>7</v>
      </c>
      <c r="H58" s="34" t="s">
        <v>8</v>
      </c>
      <c r="I58" s="34" t="s">
        <v>9</v>
      </c>
      <c r="J58" s="35" t="s">
        <v>6</v>
      </c>
      <c r="K58" s="36" t="s">
        <v>10</v>
      </c>
      <c r="L58" s="41" t="s">
        <v>11</v>
      </c>
    </row>
    <row r="59" spans="1:12" ht="15.75" customHeight="1" x14ac:dyDescent="0.3">
      <c r="A59" s="84">
        <v>1</v>
      </c>
      <c r="B59" s="91" t="s">
        <v>28</v>
      </c>
      <c r="C59" s="68">
        <v>2</v>
      </c>
      <c r="D59" s="68">
        <v>2</v>
      </c>
      <c r="E59" s="68">
        <v>4</v>
      </c>
      <c r="F59" s="68">
        <v>2</v>
      </c>
      <c r="G59" s="68">
        <v>0</v>
      </c>
      <c r="H59" s="68">
        <v>36</v>
      </c>
      <c r="I59" s="68">
        <v>10</v>
      </c>
      <c r="J59" s="8">
        <f t="shared" ref="J59:J65" si="28">H59-I59</f>
        <v>26</v>
      </c>
      <c r="K59" s="9">
        <f t="shared" ref="K59:K65" si="29">H59/I59</f>
        <v>3.6</v>
      </c>
      <c r="L59" s="10" t="e">
        <f t="shared" ref="L59:L65" si="30">F59/G59</f>
        <v>#DIV/0!</v>
      </c>
    </row>
    <row r="60" spans="1:12" ht="15.75" customHeight="1" x14ac:dyDescent="0.3">
      <c r="A60" s="84">
        <v>2</v>
      </c>
      <c r="B60" s="92" t="s">
        <v>41</v>
      </c>
      <c r="C60" s="68">
        <v>3</v>
      </c>
      <c r="D60" s="68">
        <v>3</v>
      </c>
      <c r="E60" s="68">
        <v>6</v>
      </c>
      <c r="F60" s="68">
        <v>3</v>
      </c>
      <c r="G60" s="68">
        <v>0</v>
      </c>
      <c r="H60" s="68">
        <v>54</v>
      </c>
      <c r="I60" s="68">
        <v>18</v>
      </c>
      <c r="J60" s="8">
        <f t="shared" si="28"/>
        <v>36</v>
      </c>
      <c r="K60" s="20">
        <f t="shared" si="29"/>
        <v>3</v>
      </c>
      <c r="L60" s="10" t="e">
        <f t="shared" si="30"/>
        <v>#DIV/0!</v>
      </c>
    </row>
    <row r="61" spans="1:12" ht="15.75" customHeight="1" x14ac:dyDescent="0.3">
      <c r="A61" s="84">
        <v>3</v>
      </c>
      <c r="B61" s="89" t="s">
        <v>33</v>
      </c>
      <c r="C61" s="68">
        <v>2</v>
      </c>
      <c r="D61" s="68">
        <v>2</v>
      </c>
      <c r="E61" s="68">
        <v>4</v>
      </c>
      <c r="F61" s="68">
        <v>2</v>
      </c>
      <c r="G61" s="68">
        <v>0</v>
      </c>
      <c r="H61" s="68">
        <v>36</v>
      </c>
      <c r="I61" s="68">
        <v>14</v>
      </c>
      <c r="J61" s="8">
        <f t="shared" si="28"/>
        <v>22</v>
      </c>
      <c r="K61" s="20">
        <f t="shared" si="29"/>
        <v>2.5714285714285716</v>
      </c>
      <c r="L61" s="10" t="e">
        <f t="shared" si="30"/>
        <v>#DIV/0!</v>
      </c>
    </row>
    <row r="62" spans="1:12" ht="15.75" customHeight="1" x14ac:dyDescent="0.3">
      <c r="A62" s="84">
        <v>4</v>
      </c>
      <c r="B62" s="89" t="s">
        <v>38</v>
      </c>
      <c r="C62" s="68">
        <v>2</v>
      </c>
      <c r="D62" s="68">
        <v>2</v>
      </c>
      <c r="E62" s="68">
        <v>4</v>
      </c>
      <c r="F62" s="68">
        <v>2</v>
      </c>
      <c r="G62" s="68">
        <v>0</v>
      </c>
      <c r="H62" s="68">
        <v>36</v>
      </c>
      <c r="I62" s="68">
        <v>20</v>
      </c>
      <c r="J62" s="8">
        <f t="shared" si="28"/>
        <v>16</v>
      </c>
      <c r="K62" s="20">
        <f t="shared" si="29"/>
        <v>1.8</v>
      </c>
      <c r="L62" s="10" t="e">
        <f t="shared" si="30"/>
        <v>#DIV/0!</v>
      </c>
    </row>
    <row r="63" spans="1:12" ht="15.75" customHeight="1" x14ac:dyDescent="0.3">
      <c r="A63" s="84">
        <v>5</v>
      </c>
      <c r="B63" s="90" t="s">
        <v>25</v>
      </c>
      <c r="C63" s="68">
        <v>1</v>
      </c>
      <c r="D63" s="68">
        <v>1</v>
      </c>
      <c r="E63" s="68">
        <v>2</v>
      </c>
      <c r="F63" s="68">
        <v>1</v>
      </c>
      <c r="G63" s="68">
        <v>0</v>
      </c>
      <c r="H63" s="68">
        <v>18</v>
      </c>
      <c r="I63" s="68">
        <v>12</v>
      </c>
      <c r="J63" s="8">
        <f t="shared" si="28"/>
        <v>6</v>
      </c>
      <c r="K63" s="20">
        <f t="shared" si="29"/>
        <v>1.5</v>
      </c>
      <c r="L63" s="10" t="e">
        <f t="shared" si="30"/>
        <v>#DIV/0!</v>
      </c>
    </row>
    <row r="64" spans="1:12" ht="15.75" customHeight="1" x14ac:dyDescent="0.3">
      <c r="A64" s="84">
        <v>6</v>
      </c>
      <c r="B64" s="90" t="s">
        <v>21</v>
      </c>
      <c r="C64" s="68">
        <v>1</v>
      </c>
      <c r="D64" s="68">
        <v>1</v>
      </c>
      <c r="E64" s="68">
        <v>2</v>
      </c>
      <c r="F64" s="68">
        <v>1</v>
      </c>
      <c r="G64" s="68">
        <v>0</v>
      </c>
      <c r="H64" s="68">
        <v>18</v>
      </c>
      <c r="I64" s="68">
        <v>13</v>
      </c>
      <c r="J64" s="8">
        <f t="shared" si="28"/>
        <v>5</v>
      </c>
      <c r="K64" s="20">
        <f t="shared" si="29"/>
        <v>1.3846153846153846</v>
      </c>
      <c r="L64" s="10" t="e">
        <f t="shared" si="30"/>
        <v>#DIV/0!</v>
      </c>
    </row>
    <row r="65" spans="1:12" ht="15.75" customHeight="1" x14ac:dyDescent="0.3">
      <c r="A65" s="84">
        <v>7</v>
      </c>
      <c r="B65" s="90" t="s">
        <v>12</v>
      </c>
      <c r="C65" s="68">
        <v>2</v>
      </c>
      <c r="D65" s="68">
        <v>1</v>
      </c>
      <c r="E65" s="68">
        <v>3</v>
      </c>
      <c r="F65" s="68">
        <v>1</v>
      </c>
      <c r="G65" s="68">
        <v>1</v>
      </c>
      <c r="H65" s="68">
        <v>30</v>
      </c>
      <c r="I65" s="68">
        <v>24</v>
      </c>
      <c r="J65" s="8">
        <f t="shared" si="28"/>
        <v>6</v>
      </c>
      <c r="K65" s="20">
        <f t="shared" si="29"/>
        <v>1.25</v>
      </c>
      <c r="L65" s="10">
        <f t="shared" si="30"/>
        <v>1</v>
      </c>
    </row>
    <row r="66" spans="1:12" ht="15.75" customHeight="1" x14ac:dyDescent="0.3">
      <c r="B66" s="11"/>
      <c r="C66" s="12"/>
      <c r="D66" s="12"/>
      <c r="E66" s="12"/>
      <c r="F66" s="13"/>
      <c r="G66" s="13"/>
      <c r="H66" s="13"/>
      <c r="I66" s="13"/>
      <c r="J66" s="14"/>
      <c r="K66" s="29"/>
      <c r="L66" s="29"/>
    </row>
    <row r="67" spans="1:12" ht="15.75" customHeight="1" x14ac:dyDescent="0.25">
      <c r="B67" s="134" t="s">
        <v>46</v>
      </c>
      <c r="C67" s="135"/>
      <c r="D67" s="135"/>
      <c r="E67" s="135"/>
      <c r="F67" s="135"/>
      <c r="G67" s="135"/>
      <c r="H67" s="135"/>
      <c r="I67" s="135"/>
      <c r="J67" s="135"/>
      <c r="K67" s="135"/>
      <c r="L67" s="135"/>
    </row>
    <row r="68" spans="1:12" ht="25.5" x14ac:dyDescent="0.25">
      <c r="A68" s="98" t="s">
        <v>112</v>
      </c>
      <c r="B68" s="70" t="s">
        <v>2</v>
      </c>
      <c r="C68" s="16" t="s">
        <v>3</v>
      </c>
      <c r="D68" s="16" t="s">
        <v>4</v>
      </c>
      <c r="E68" s="16" t="s">
        <v>5</v>
      </c>
      <c r="F68" s="16" t="s">
        <v>6</v>
      </c>
      <c r="G68" s="16" t="s">
        <v>7</v>
      </c>
      <c r="H68" s="16" t="s">
        <v>8</v>
      </c>
      <c r="I68" s="16" t="s">
        <v>9</v>
      </c>
      <c r="J68" s="17" t="s">
        <v>6</v>
      </c>
      <c r="K68" s="4" t="s">
        <v>10</v>
      </c>
      <c r="L68" s="4" t="s">
        <v>11</v>
      </c>
    </row>
    <row r="69" spans="1:12" ht="15.75" customHeight="1" x14ac:dyDescent="0.3">
      <c r="A69" s="84">
        <v>1</v>
      </c>
      <c r="B69" s="93" t="s">
        <v>44</v>
      </c>
      <c r="C69" s="69">
        <v>3</v>
      </c>
      <c r="D69" s="69">
        <v>2</v>
      </c>
      <c r="E69" s="69">
        <v>5</v>
      </c>
      <c r="F69" s="69">
        <v>2</v>
      </c>
      <c r="G69" s="69">
        <v>1</v>
      </c>
      <c r="H69" s="69">
        <v>42</v>
      </c>
      <c r="I69" s="69">
        <v>36</v>
      </c>
      <c r="J69" s="8">
        <f t="shared" ref="J69:J75" si="31">H69-I69</f>
        <v>6</v>
      </c>
      <c r="K69" s="9">
        <f t="shared" ref="K69:K75" si="32">H69/I69</f>
        <v>1.1666666666666667</v>
      </c>
      <c r="L69" s="10">
        <f t="shared" ref="L69:L75" si="33">F69/G69</f>
        <v>2</v>
      </c>
    </row>
    <row r="70" spans="1:12" ht="15.75" customHeight="1" x14ac:dyDescent="0.3">
      <c r="A70" s="84">
        <v>2</v>
      </c>
      <c r="B70" s="94" t="s">
        <v>39</v>
      </c>
      <c r="C70" s="69">
        <v>2</v>
      </c>
      <c r="D70" s="69">
        <v>1</v>
      </c>
      <c r="E70" s="69">
        <v>3</v>
      </c>
      <c r="F70" s="69">
        <v>1</v>
      </c>
      <c r="G70" s="69">
        <v>1</v>
      </c>
      <c r="H70" s="69">
        <v>32</v>
      </c>
      <c r="I70" s="69">
        <v>24</v>
      </c>
      <c r="J70" s="8">
        <f t="shared" si="31"/>
        <v>8</v>
      </c>
      <c r="K70" s="20">
        <f t="shared" si="32"/>
        <v>1.3333333333333333</v>
      </c>
      <c r="L70" s="10">
        <f t="shared" si="33"/>
        <v>1</v>
      </c>
    </row>
    <row r="71" spans="1:12" ht="15.75" customHeight="1" x14ac:dyDescent="0.3">
      <c r="A71" s="84">
        <v>3</v>
      </c>
      <c r="B71" s="95" t="s">
        <v>13</v>
      </c>
      <c r="C71" s="69">
        <v>2</v>
      </c>
      <c r="D71" s="69">
        <v>1</v>
      </c>
      <c r="E71" s="69">
        <v>3</v>
      </c>
      <c r="F71" s="69">
        <v>1</v>
      </c>
      <c r="G71" s="69">
        <v>1</v>
      </c>
      <c r="H71" s="69">
        <v>24</v>
      </c>
      <c r="I71" s="69">
        <v>22</v>
      </c>
      <c r="J71" s="8">
        <f t="shared" si="31"/>
        <v>2</v>
      </c>
      <c r="K71" s="20">
        <f t="shared" si="32"/>
        <v>1.0909090909090908</v>
      </c>
      <c r="L71" s="10">
        <f t="shared" si="33"/>
        <v>1</v>
      </c>
    </row>
    <row r="72" spans="1:12" ht="15.75" customHeight="1" x14ac:dyDescent="0.3">
      <c r="A72" s="84">
        <v>4</v>
      </c>
      <c r="B72" s="96" t="s">
        <v>34</v>
      </c>
      <c r="C72" s="69">
        <v>2</v>
      </c>
      <c r="D72" s="69">
        <v>1</v>
      </c>
      <c r="E72" s="69">
        <v>3</v>
      </c>
      <c r="F72" s="69">
        <v>1</v>
      </c>
      <c r="G72" s="69">
        <v>1</v>
      </c>
      <c r="H72" s="69">
        <v>25</v>
      </c>
      <c r="I72" s="69">
        <v>24</v>
      </c>
      <c r="J72" s="8">
        <f t="shared" si="31"/>
        <v>1</v>
      </c>
      <c r="K72" s="20">
        <f t="shared" si="32"/>
        <v>1.0416666666666667</v>
      </c>
      <c r="L72" s="10">
        <f t="shared" si="33"/>
        <v>1</v>
      </c>
    </row>
    <row r="73" spans="1:12" ht="15.75" customHeight="1" x14ac:dyDescent="0.3">
      <c r="A73" s="84">
        <v>5</v>
      </c>
      <c r="B73" s="97" t="s">
        <v>30</v>
      </c>
      <c r="C73" s="69">
        <v>2</v>
      </c>
      <c r="D73" s="69">
        <v>1</v>
      </c>
      <c r="E73" s="69">
        <v>3</v>
      </c>
      <c r="F73" s="69">
        <v>1</v>
      </c>
      <c r="G73" s="69">
        <v>1</v>
      </c>
      <c r="H73" s="69">
        <v>27</v>
      </c>
      <c r="I73" s="69">
        <v>32</v>
      </c>
      <c r="J73" s="8">
        <f t="shared" si="31"/>
        <v>-5</v>
      </c>
      <c r="K73" s="20">
        <f t="shared" si="32"/>
        <v>0.84375</v>
      </c>
      <c r="L73" s="10">
        <f t="shared" si="33"/>
        <v>1</v>
      </c>
    </row>
    <row r="74" spans="1:12" ht="15.75" customHeight="1" x14ac:dyDescent="0.3">
      <c r="A74" s="84">
        <v>6</v>
      </c>
      <c r="B74" s="96" t="s">
        <v>20</v>
      </c>
      <c r="C74" s="69">
        <v>1</v>
      </c>
      <c r="D74" s="69">
        <v>0</v>
      </c>
      <c r="E74" s="69">
        <v>1</v>
      </c>
      <c r="F74" s="69">
        <v>0</v>
      </c>
      <c r="G74" s="69">
        <v>1</v>
      </c>
      <c r="H74" s="69">
        <v>13</v>
      </c>
      <c r="I74" s="69">
        <v>18</v>
      </c>
      <c r="J74" s="8">
        <f t="shared" si="31"/>
        <v>-5</v>
      </c>
      <c r="K74" s="20">
        <f t="shared" si="32"/>
        <v>0.72222222222222221</v>
      </c>
      <c r="L74" s="10">
        <f t="shared" si="33"/>
        <v>0</v>
      </c>
    </row>
    <row r="75" spans="1:12" ht="15.75" customHeight="1" x14ac:dyDescent="0.3">
      <c r="A75" s="84">
        <v>7</v>
      </c>
      <c r="B75" s="96" t="s">
        <v>24</v>
      </c>
      <c r="C75" s="69">
        <v>1</v>
      </c>
      <c r="D75" s="69">
        <v>0</v>
      </c>
      <c r="E75" s="69">
        <v>1</v>
      </c>
      <c r="F75" s="69">
        <v>0</v>
      </c>
      <c r="G75" s="69">
        <v>1</v>
      </c>
      <c r="H75" s="69">
        <v>12</v>
      </c>
      <c r="I75" s="69">
        <v>18</v>
      </c>
      <c r="J75" s="8">
        <f t="shared" si="31"/>
        <v>-6</v>
      </c>
      <c r="K75" s="20">
        <f t="shared" si="32"/>
        <v>0.66666666666666663</v>
      </c>
      <c r="L75" s="10">
        <f t="shared" si="33"/>
        <v>0</v>
      </c>
    </row>
    <row r="76" spans="1:12" ht="15.75" customHeight="1" x14ac:dyDescent="0.3">
      <c r="B76" s="43"/>
      <c r="C76" s="44"/>
      <c r="D76" s="44"/>
      <c r="E76" s="44"/>
      <c r="F76" s="44"/>
      <c r="G76" s="44"/>
      <c r="H76" s="44"/>
      <c r="I76" s="44"/>
      <c r="J76" s="44"/>
      <c r="K76" s="45"/>
      <c r="L76" s="45"/>
    </row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</sheetData>
  <sortState xmlns:xlrd2="http://schemas.microsoft.com/office/spreadsheetml/2017/richdata2" ref="A59:L65">
    <sortCondition descending="1" ref="L59:L65"/>
    <sortCondition descending="1" ref="K59:K65"/>
  </sortState>
  <mergeCells count="28">
    <mergeCell ref="B2:L2"/>
    <mergeCell ref="B3:L3"/>
    <mergeCell ref="B9:L9"/>
    <mergeCell ref="BJ9:BS9"/>
    <mergeCell ref="BJ10:BK10"/>
    <mergeCell ref="BJ11:BK11"/>
    <mergeCell ref="BJ12:BK12"/>
    <mergeCell ref="BJ13:BK13"/>
    <mergeCell ref="BJ14:BK14"/>
    <mergeCell ref="B16:L16"/>
    <mergeCell ref="BJ16:BS16"/>
    <mergeCell ref="BJ17:BK17"/>
    <mergeCell ref="BJ18:BK18"/>
    <mergeCell ref="BJ19:BK19"/>
    <mergeCell ref="BJ27:BK27"/>
    <mergeCell ref="BJ28:BK28"/>
    <mergeCell ref="BJ20:BK20"/>
    <mergeCell ref="BJ21:BK21"/>
    <mergeCell ref="B31:L31"/>
    <mergeCell ref="B39:L39"/>
    <mergeCell ref="B47:L47"/>
    <mergeCell ref="B57:L57"/>
    <mergeCell ref="B67:L67"/>
    <mergeCell ref="B23:L23"/>
    <mergeCell ref="BJ23:BS23"/>
    <mergeCell ref="BJ24:BK24"/>
    <mergeCell ref="BJ25:BK25"/>
    <mergeCell ref="BJ26:BK26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37"/>
  <sheetViews>
    <sheetView topLeftCell="A138" workbookViewId="0">
      <selection activeCell="A150" sqref="A150:M156"/>
    </sheetView>
  </sheetViews>
  <sheetFormatPr defaultColWidth="14.42578125" defaultRowHeight="15" customHeight="1" x14ac:dyDescent="0.25"/>
  <cols>
    <col min="1" max="1" width="14.42578125" style="82"/>
    <col min="2" max="2" width="24.7109375" bestFit="1" customWidth="1"/>
    <col min="3" max="3" width="7.42578125" customWidth="1"/>
    <col min="4" max="4" width="9.42578125" customWidth="1"/>
    <col min="5" max="5" width="6.140625" customWidth="1"/>
    <col min="6" max="6" width="9.28515625" customWidth="1"/>
    <col min="7" max="7" width="6.140625" customWidth="1"/>
    <col min="8" max="8" width="5.5703125" customWidth="1"/>
    <col min="9" max="9" width="12.42578125" customWidth="1"/>
    <col min="10" max="10" width="9.42578125" customWidth="1"/>
    <col min="11" max="11" width="12.85546875" customWidth="1"/>
    <col min="12" max="12" width="15.28515625" bestFit="1" customWidth="1"/>
    <col min="13" max="13" width="16" bestFit="1" customWidth="1"/>
    <col min="14" max="26" width="8.7109375" customWidth="1"/>
  </cols>
  <sheetData>
    <row r="1" spans="1:11" ht="15.75" customHeight="1" thickBot="1" x14ac:dyDescent="0.35">
      <c r="B1" s="15"/>
      <c r="C1" s="12"/>
      <c r="D1" s="12"/>
      <c r="E1" s="12"/>
      <c r="F1" s="12"/>
      <c r="G1" s="12"/>
      <c r="H1" s="46"/>
      <c r="I1" s="46"/>
      <c r="J1" s="29"/>
      <c r="K1" s="29"/>
    </row>
    <row r="2" spans="1:11" ht="21" thickBot="1" x14ac:dyDescent="0.35">
      <c r="B2" s="152" t="s">
        <v>47</v>
      </c>
      <c r="C2" s="153"/>
      <c r="D2" s="153"/>
      <c r="E2" s="153"/>
      <c r="F2" s="153"/>
      <c r="G2" s="153"/>
      <c r="H2" s="153"/>
      <c r="I2" s="153"/>
      <c r="J2" s="153"/>
      <c r="K2" s="154"/>
    </row>
    <row r="3" spans="1:11" ht="15.75" customHeight="1" thickBot="1" x14ac:dyDescent="0.35">
      <c r="B3" s="147" t="s">
        <v>1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1:11" ht="25.5" x14ac:dyDescent="0.25">
      <c r="A4" s="115" t="s">
        <v>112</v>
      </c>
      <c r="B4" s="40" t="s">
        <v>2</v>
      </c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8" t="s">
        <v>10</v>
      </c>
      <c r="K4" s="49" t="s">
        <v>48</v>
      </c>
    </row>
    <row r="5" spans="1:11" ht="15.75" customHeight="1" x14ac:dyDescent="0.3">
      <c r="A5" s="116" t="s">
        <v>113</v>
      </c>
      <c r="B5" s="67" t="s">
        <v>49</v>
      </c>
      <c r="C5" s="79">
        <v>1</v>
      </c>
      <c r="D5" s="79">
        <v>1</v>
      </c>
      <c r="E5" s="79">
        <v>2</v>
      </c>
      <c r="F5" s="79">
        <v>1</v>
      </c>
      <c r="G5" s="79">
        <v>0</v>
      </c>
      <c r="H5" s="79">
        <v>18</v>
      </c>
      <c r="I5" s="79">
        <v>10</v>
      </c>
      <c r="J5" s="20">
        <f>H5/I5</f>
        <v>1.8</v>
      </c>
      <c r="K5" s="10" t="e">
        <f>F5/G5</f>
        <v>#DIV/0!</v>
      </c>
    </row>
    <row r="6" spans="1:11" ht="15.75" customHeight="1" x14ac:dyDescent="0.3">
      <c r="A6" s="117" t="s">
        <v>114</v>
      </c>
      <c r="B6" s="106" t="s">
        <v>50</v>
      </c>
      <c r="C6" s="103">
        <v>1</v>
      </c>
      <c r="D6" s="103">
        <v>0</v>
      </c>
      <c r="E6" s="103">
        <v>1</v>
      </c>
      <c r="F6" s="103">
        <v>0</v>
      </c>
      <c r="G6" s="103">
        <v>1</v>
      </c>
      <c r="H6" s="103">
        <v>10</v>
      </c>
      <c r="I6" s="103">
        <v>18</v>
      </c>
      <c r="J6" s="20">
        <f>H6/I6</f>
        <v>0.55555555555555558</v>
      </c>
      <c r="K6" s="10">
        <f>F6/G6</f>
        <v>0</v>
      </c>
    </row>
    <row r="7" spans="1:11" ht="15.75" customHeight="1" x14ac:dyDescent="0.3">
      <c r="B7" s="50" t="s">
        <v>22</v>
      </c>
      <c r="C7" s="39"/>
      <c r="D7" s="39"/>
      <c r="E7" s="39"/>
      <c r="F7" s="39"/>
      <c r="G7" s="39"/>
      <c r="H7" s="39"/>
      <c r="I7" s="39"/>
      <c r="J7" s="20" t="e">
        <f>H7/I7</f>
        <v>#DIV/0!</v>
      </c>
      <c r="K7" s="10" t="e">
        <f>F7/G7</f>
        <v>#DIV/0!</v>
      </c>
    </row>
    <row r="8" spans="1:11" ht="15.75" customHeight="1" thickBot="1" x14ac:dyDescent="0.35">
      <c r="B8" s="52"/>
      <c r="C8" s="53"/>
      <c r="D8" s="53"/>
      <c r="E8" s="53"/>
      <c r="F8" s="53"/>
      <c r="G8" s="53"/>
      <c r="H8" s="53"/>
      <c r="I8" s="53"/>
      <c r="J8" s="27" t="e">
        <f t="shared" ref="J8" si="0">H8/I8</f>
        <v>#DIV/0!</v>
      </c>
      <c r="K8" s="28" t="e">
        <f t="shared" ref="K8" si="1">F8/G8</f>
        <v>#DIV/0!</v>
      </c>
    </row>
    <row r="9" spans="1:11" ht="15.75" customHeight="1" thickBot="1" x14ac:dyDescent="0.35">
      <c r="B9" s="15"/>
      <c r="C9" s="12"/>
      <c r="D9" s="12"/>
      <c r="E9" s="12"/>
      <c r="F9" s="13">
        <f t="shared" ref="F9:I9" si="2">SUM(F5:F8)</f>
        <v>1</v>
      </c>
      <c r="G9" s="13">
        <f t="shared" si="2"/>
        <v>1</v>
      </c>
      <c r="H9" s="13">
        <f t="shared" si="2"/>
        <v>28</v>
      </c>
      <c r="I9" s="13">
        <f t="shared" si="2"/>
        <v>28</v>
      </c>
      <c r="J9" s="29"/>
      <c r="K9" s="29"/>
    </row>
    <row r="10" spans="1:11" ht="15.75" customHeight="1" thickBot="1" x14ac:dyDescent="0.35">
      <c r="B10" s="147" t="s">
        <v>15</v>
      </c>
      <c r="C10" s="148"/>
      <c r="D10" s="148"/>
      <c r="E10" s="148"/>
      <c r="F10" s="148"/>
      <c r="G10" s="148"/>
      <c r="H10" s="148"/>
      <c r="I10" s="148"/>
      <c r="J10" s="148"/>
      <c r="K10" s="149"/>
    </row>
    <row r="11" spans="1:11" ht="25.5" x14ac:dyDescent="0.25">
      <c r="A11" s="115" t="s">
        <v>112</v>
      </c>
      <c r="B11" s="40" t="s">
        <v>2</v>
      </c>
      <c r="C11" s="47" t="s">
        <v>3</v>
      </c>
      <c r="D11" s="47" t="s">
        <v>4</v>
      </c>
      <c r="E11" s="47" t="s">
        <v>5</v>
      </c>
      <c r="F11" s="47" t="s">
        <v>6</v>
      </c>
      <c r="G11" s="47" t="s">
        <v>7</v>
      </c>
      <c r="H11" s="47" t="s">
        <v>8</v>
      </c>
      <c r="I11" s="47" t="s">
        <v>9</v>
      </c>
      <c r="J11" s="48" t="s">
        <v>10</v>
      </c>
      <c r="K11" s="49" t="s">
        <v>48</v>
      </c>
    </row>
    <row r="12" spans="1:11" ht="15.75" customHeight="1" x14ac:dyDescent="0.3">
      <c r="A12" s="116" t="s">
        <v>113</v>
      </c>
      <c r="B12" s="99" t="s">
        <v>52</v>
      </c>
      <c r="C12" s="68">
        <v>1</v>
      </c>
      <c r="D12" s="68">
        <v>1</v>
      </c>
      <c r="E12" s="68">
        <v>2</v>
      </c>
      <c r="F12" s="68">
        <v>1</v>
      </c>
      <c r="G12" s="68">
        <v>0</v>
      </c>
      <c r="H12" s="68">
        <v>18</v>
      </c>
      <c r="I12" s="68">
        <v>8</v>
      </c>
      <c r="J12" s="20">
        <f>H12/I12</f>
        <v>2.25</v>
      </c>
      <c r="K12" s="10" t="e">
        <f>F12/G12</f>
        <v>#DIV/0!</v>
      </c>
    </row>
    <row r="13" spans="1:11" ht="15.75" customHeight="1" x14ac:dyDescent="0.3">
      <c r="A13" s="117" t="s">
        <v>114</v>
      </c>
      <c r="B13" s="100" t="s">
        <v>53</v>
      </c>
      <c r="C13" s="101">
        <v>1</v>
      </c>
      <c r="D13" s="101">
        <v>0</v>
      </c>
      <c r="E13" s="101">
        <v>1</v>
      </c>
      <c r="F13" s="101">
        <v>0</v>
      </c>
      <c r="G13" s="101">
        <v>1</v>
      </c>
      <c r="H13" s="101">
        <v>8</v>
      </c>
      <c r="I13" s="101">
        <v>18</v>
      </c>
      <c r="J13" s="20">
        <f>H13/I13</f>
        <v>0.44444444444444442</v>
      </c>
      <c r="K13" s="10">
        <f>F13/G13</f>
        <v>0</v>
      </c>
    </row>
    <row r="14" spans="1:11" ht="15.75" customHeight="1" x14ac:dyDescent="0.3">
      <c r="B14" s="30" t="s">
        <v>51</v>
      </c>
      <c r="C14" s="23"/>
      <c r="D14" s="23"/>
      <c r="E14" s="23"/>
      <c r="F14" s="23"/>
      <c r="G14" s="23"/>
      <c r="H14" s="23"/>
      <c r="I14" s="23"/>
      <c r="J14" s="20" t="e">
        <f>H14/I14</f>
        <v>#DIV/0!</v>
      </c>
      <c r="K14" s="10" t="e">
        <f>F14/G14</f>
        <v>#DIV/0!</v>
      </c>
    </row>
    <row r="15" spans="1:11" ht="15.75" customHeight="1" thickBot="1" x14ac:dyDescent="0.35">
      <c r="B15" s="54"/>
      <c r="C15" s="25"/>
      <c r="D15" s="25"/>
      <c r="E15" s="25"/>
      <c r="F15" s="25"/>
      <c r="G15" s="25"/>
      <c r="H15" s="25"/>
      <c r="I15" s="25"/>
      <c r="J15" s="27" t="e">
        <f t="shared" ref="J15" si="3">H15/I15</f>
        <v>#DIV/0!</v>
      </c>
      <c r="K15" s="28" t="e">
        <f t="shared" ref="K15" si="4">F15/G15</f>
        <v>#DIV/0!</v>
      </c>
    </row>
    <row r="16" spans="1:11" ht="15.75" customHeight="1" thickBot="1" x14ac:dyDescent="0.35">
      <c r="B16" s="15"/>
      <c r="C16" s="12"/>
      <c r="D16" s="12"/>
      <c r="E16" s="12"/>
      <c r="F16" s="13">
        <f t="shared" ref="F16:I16" si="5">SUM(F12:F15)</f>
        <v>1</v>
      </c>
      <c r="G16" s="13">
        <f t="shared" si="5"/>
        <v>1</v>
      </c>
      <c r="H16" s="13">
        <f t="shared" si="5"/>
        <v>26</v>
      </c>
      <c r="I16" s="13">
        <f t="shared" si="5"/>
        <v>26</v>
      </c>
      <c r="J16" s="29"/>
      <c r="K16" s="29"/>
    </row>
    <row r="17" spans="1:11" ht="15.75" customHeight="1" thickBot="1" x14ac:dyDescent="0.35">
      <c r="B17" s="147" t="s">
        <v>23</v>
      </c>
      <c r="C17" s="148"/>
      <c r="D17" s="148"/>
      <c r="E17" s="148"/>
      <c r="F17" s="148"/>
      <c r="G17" s="148"/>
      <c r="H17" s="148"/>
      <c r="I17" s="148"/>
      <c r="J17" s="148"/>
      <c r="K17" s="149"/>
    </row>
    <row r="18" spans="1:11" ht="25.5" x14ac:dyDescent="0.25">
      <c r="A18" s="115" t="s">
        <v>112</v>
      </c>
      <c r="B18" s="40" t="s">
        <v>2</v>
      </c>
      <c r="C18" s="47" t="s">
        <v>3</v>
      </c>
      <c r="D18" s="47" t="s">
        <v>4</v>
      </c>
      <c r="E18" s="47" t="s">
        <v>5</v>
      </c>
      <c r="F18" s="47" t="s">
        <v>6</v>
      </c>
      <c r="G18" s="47" t="s">
        <v>7</v>
      </c>
      <c r="H18" s="47" t="s">
        <v>8</v>
      </c>
      <c r="I18" s="47" t="s">
        <v>9</v>
      </c>
      <c r="J18" s="48" t="s">
        <v>10</v>
      </c>
      <c r="K18" s="49" t="s">
        <v>48</v>
      </c>
    </row>
    <row r="19" spans="1:11" ht="15.75" customHeight="1" x14ac:dyDescent="0.3">
      <c r="A19" s="116" t="s">
        <v>113</v>
      </c>
      <c r="B19" s="99" t="s">
        <v>55</v>
      </c>
      <c r="C19" s="79">
        <v>2</v>
      </c>
      <c r="D19" s="79">
        <v>2</v>
      </c>
      <c r="E19" s="79">
        <v>4</v>
      </c>
      <c r="F19" s="79">
        <v>2</v>
      </c>
      <c r="G19" s="79">
        <v>0</v>
      </c>
      <c r="H19" s="79">
        <v>36</v>
      </c>
      <c r="I19" s="79">
        <v>22</v>
      </c>
      <c r="J19" s="20">
        <f>H19/I19</f>
        <v>1.6363636363636365</v>
      </c>
      <c r="K19" s="10" t="e">
        <f>F19/G19</f>
        <v>#DIV/0!</v>
      </c>
    </row>
    <row r="20" spans="1:11" ht="15.75" customHeight="1" x14ac:dyDescent="0.3">
      <c r="A20" s="117" t="s">
        <v>114</v>
      </c>
      <c r="B20" s="102" t="s">
        <v>54</v>
      </c>
      <c r="C20" s="103">
        <v>2</v>
      </c>
      <c r="D20" s="103">
        <v>1</v>
      </c>
      <c r="E20" s="103">
        <v>3</v>
      </c>
      <c r="F20" s="103">
        <v>1</v>
      </c>
      <c r="G20" s="103">
        <v>1</v>
      </c>
      <c r="H20" s="103">
        <f>18+15</f>
        <v>33</v>
      </c>
      <c r="I20" s="103">
        <f>16+18</f>
        <v>34</v>
      </c>
      <c r="J20" s="20">
        <f>H20/I20</f>
        <v>0.97058823529411764</v>
      </c>
      <c r="K20" s="10">
        <f>F20/G20</f>
        <v>1</v>
      </c>
    </row>
    <row r="21" spans="1:11" ht="15.75" customHeight="1" x14ac:dyDescent="0.3">
      <c r="B21" s="19" t="s">
        <v>56</v>
      </c>
      <c r="C21" s="37">
        <v>2</v>
      </c>
      <c r="D21" s="37">
        <v>0</v>
      </c>
      <c r="E21" s="37">
        <v>2</v>
      </c>
      <c r="F21" s="37">
        <v>0</v>
      </c>
      <c r="G21" s="37">
        <v>2</v>
      </c>
      <c r="H21" s="37">
        <v>23</v>
      </c>
      <c r="I21" s="37">
        <v>36</v>
      </c>
      <c r="J21" s="20">
        <f>H21/I21</f>
        <v>0.63888888888888884</v>
      </c>
      <c r="K21" s="10">
        <f>F21/G21</f>
        <v>0</v>
      </c>
    </row>
    <row r="22" spans="1:11" ht="15.75" customHeight="1" thickBot="1" x14ac:dyDescent="0.35">
      <c r="B22" s="55"/>
      <c r="C22" s="25"/>
      <c r="D22" s="25"/>
      <c r="E22" s="25"/>
      <c r="F22" s="25"/>
      <c r="G22" s="25"/>
      <c r="H22" s="25"/>
      <c r="I22" s="25"/>
      <c r="J22" s="27" t="e">
        <f t="shared" ref="J22" si="6">H22/I22</f>
        <v>#DIV/0!</v>
      </c>
      <c r="K22" s="28" t="e">
        <f t="shared" ref="K22" si="7">F22/G22</f>
        <v>#DIV/0!</v>
      </c>
    </row>
    <row r="23" spans="1:11" ht="15.75" customHeight="1" thickBot="1" x14ac:dyDescent="0.35">
      <c r="B23" s="15"/>
      <c r="C23" s="12"/>
      <c r="D23" s="12"/>
      <c r="E23" s="12"/>
      <c r="F23" s="13">
        <f t="shared" ref="F23:I23" si="8">SUM(F19:F22)</f>
        <v>3</v>
      </c>
      <c r="G23" s="13">
        <f t="shared" si="8"/>
        <v>3</v>
      </c>
      <c r="H23" s="13">
        <f t="shared" si="8"/>
        <v>92</v>
      </c>
      <c r="I23" s="13">
        <f t="shared" si="8"/>
        <v>92</v>
      </c>
      <c r="J23" s="15"/>
      <c r="K23" s="15"/>
    </row>
    <row r="24" spans="1:11" ht="15.75" customHeight="1" thickBot="1" x14ac:dyDescent="0.35">
      <c r="B24" s="147" t="s">
        <v>27</v>
      </c>
      <c r="C24" s="148"/>
      <c r="D24" s="148"/>
      <c r="E24" s="148"/>
      <c r="F24" s="148"/>
      <c r="G24" s="148"/>
      <c r="H24" s="148"/>
      <c r="I24" s="148"/>
      <c r="J24" s="148"/>
      <c r="K24" s="149"/>
    </row>
    <row r="25" spans="1:11" ht="25.5" x14ac:dyDescent="0.25">
      <c r="A25" s="115" t="s">
        <v>112</v>
      </c>
      <c r="B25" s="56" t="s">
        <v>2</v>
      </c>
      <c r="C25" s="47" t="s">
        <v>3</v>
      </c>
      <c r="D25" s="47" t="s">
        <v>4</v>
      </c>
      <c r="E25" s="47" t="s">
        <v>5</v>
      </c>
      <c r="F25" s="47" t="s">
        <v>6</v>
      </c>
      <c r="G25" s="47" t="s">
        <v>7</v>
      </c>
      <c r="H25" s="47" t="s">
        <v>8</v>
      </c>
      <c r="I25" s="47" t="s">
        <v>9</v>
      </c>
      <c r="J25" s="48" t="s">
        <v>10</v>
      </c>
      <c r="K25" s="49" t="s">
        <v>48</v>
      </c>
    </row>
    <row r="26" spans="1:11" ht="15.75" customHeight="1" x14ac:dyDescent="0.3">
      <c r="A26" s="116" t="s">
        <v>113</v>
      </c>
      <c r="B26" s="99" t="s">
        <v>59</v>
      </c>
      <c r="C26" s="68">
        <v>1</v>
      </c>
      <c r="D26" s="68">
        <v>1</v>
      </c>
      <c r="E26" s="68">
        <v>2</v>
      </c>
      <c r="F26" s="68">
        <v>1</v>
      </c>
      <c r="G26" s="68">
        <v>0</v>
      </c>
      <c r="H26" s="68">
        <v>18</v>
      </c>
      <c r="I26" s="68">
        <v>7</v>
      </c>
      <c r="J26" s="20">
        <f>H26/I26</f>
        <v>2.5714285714285716</v>
      </c>
      <c r="K26" s="10" t="e">
        <f>F26/G26</f>
        <v>#DIV/0!</v>
      </c>
    </row>
    <row r="27" spans="1:11" ht="15.75" customHeight="1" x14ac:dyDescent="0.3">
      <c r="A27" s="117" t="s">
        <v>114</v>
      </c>
      <c r="B27" s="106" t="s">
        <v>58</v>
      </c>
      <c r="C27" s="101">
        <v>1</v>
      </c>
      <c r="D27" s="101">
        <v>0</v>
      </c>
      <c r="E27" s="101">
        <v>1</v>
      </c>
      <c r="F27" s="101">
        <v>0</v>
      </c>
      <c r="G27" s="101">
        <v>1</v>
      </c>
      <c r="H27" s="101">
        <v>7</v>
      </c>
      <c r="I27" s="101">
        <v>18</v>
      </c>
      <c r="J27" s="20">
        <f>H27/I27</f>
        <v>0.3888888888888889</v>
      </c>
      <c r="K27" s="10">
        <f>F27/G27</f>
        <v>0</v>
      </c>
    </row>
    <row r="28" spans="1:11" ht="15.75" customHeight="1" x14ac:dyDescent="0.3">
      <c r="B28" s="57" t="s">
        <v>57</v>
      </c>
      <c r="C28" s="104"/>
      <c r="D28" s="104"/>
      <c r="E28" s="104"/>
      <c r="F28" s="104"/>
      <c r="G28" s="104"/>
      <c r="H28" s="105"/>
      <c r="I28" s="105"/>
      <c r="J28" s="20" t="e">
        <f>H28/I28</f>
        <v>#DIV/0!</v>
      </c>
      <c r="K28" s="10" t="e">
        <f>F28/G28</f>
        <v>#DIV/0!</v>
      </c>
    </row>
    <row r="29" spans="1:11" ht="15.75" customHeight="1" thickBot="1" x14ac:dyDescent="0.35">
      <c r="B29" s="58"/>
      <c r="C29" s="25"/>
      <c r="D29" s="25"/>
      <c r="E29" s="25"/>
      <c r="F29" s="25"/>
      <c r="G29" s="25"/>
      <c r="H29" s="25"/>
      <c r="I29" s="25"/>
      <c r="J29" s="27" t="e">
        <f t="shared" ref="J29" si="9">H29/I29</f>
        <v>#DIV/0!</v>
      </c>
      <c r="K29" s="28" t="e">
        <f t="shared" ref="K29" si="10">F29/G29</f>
        <v>#DIV/0!</v>
      </c>
    </row>
    <row r="30" spans="1:11" ht="15.75" customHeight="1" thickBot="1" x14ac:dyDescent="0.35">
      <c r="B30" s="15"/>
      <c r="C30" s="12"/>
      <c r="D30" s="12"/>
      <c r="E30" s="12"/>
      <c r="F30" s="13">
        <f t="shared" ref="F30:I30" si="11">SUM(F25:F29)</f>
        <v>1</v>
      </c>
      <c r="G30" s="13">
        <f t="shared" si="11"/>
        <v>1</v>
      </c>
      <c r="H30" s="13">
        <f t="shared" si="11"/>
        <v>25</v>
      </c>
      <c r="I30" s="13">
        <f t="shared" si="11"/>
        <v>25</v>
      </c>
      <c r="J30" s="15"/>
      <c r="K30" s="15"/>
    </row>
    <row r="31" spans="1:11" ht="15.75" customHeight="1" thickBot="1" x14ac:dyDescent="0.35">
      <c r="B31" s="147" t="s">
        <v>31</v>
      </c>
      <c r="C31" s="148"/>
      <c r="D31" s="148"/>
      <c r="E31" s="148"/>
      <c r="F31" s="148"/>
      <c r="G31" s="148"/>
      <c r="H31" s="148"/>
      <c r="I31" s="148"/>
      <c r="J31" s="148"/>
      <c r="K31" s="149"/>
    </row>
    <row r="32" spans="1:11" ht="25.5" x14ac:dyDescent="0.25">
      <c r="A32" s="115" t="s">
        <v>112</v>
      </c>
      <c r="B32" s="40" t="s">
        <v>2</v>
      </c>
      <c r="C32" s="34" t="s">
        <v>3</v>
      </c>
      <c r="D32" s="34" t="s">
        <v>4</v>
      </c>
      <c r="E32" s="34" t="s">
        <v>5</v>
      </c>
      <c r="F32" s="34" t="s">
        <v>6</v>
      </c>
      <c r="G32" s="34" t="s">
        <v>7</v>
      </c>
      <c r="H32" s="34" t="s">
        <v>8</v>
      </c>
      <c r="I32" s="34" t="s">
        <v>9</v>
      </c>
      <c r="J32" s="36" t="s">
        <v>10</v>
      </c>
      <c r="K32" s="41" t="s">
        <v>48</v>
      </c>
    </row>
    <row r="33" spans="1:11" ht="15.75" customHeight="1" x14ac:dyDescent="0.3">
      <c r="A33" s="116" t="s">
        <v>113</v>
      </c>
      <c r="B33" s="99" t="s">
        <v>62</v>
      </c>
      <c r="C33" s="79">
        <v>1</v>
      </c>
      <c r="D33" s="79">
        <v>1</v>
      </c>
      <c r="E33" s="79">
        <v>2</v>
      </c>
      <c r="F33" s="79">
        <v>1</v>
      </c>
      <c r="G33" s="79">
        <v>0</v>
      </c>
      <c r="H33" s="79">
        <v>18</v>
      </c>
      <c r="I33" s="79">
        <v>16</v>
      </c>
      <c r="J33" s="20">
        <f>H33/I33</f>
        <v>1.125</v>
      </c>
      <c r="K33" s="10" t="e">
        <f>F33/G33</f>
        <v>#DIV/0!</v>
      </c>
    </row>
    <row r="34" spans="1:11" ht="15.75" customHeight="1" x14ac:dyDescent="0.3">
      <c r="A34" s="117" t="s">
        <v>114</v>
      </c>
      <c r="B34" s="106" t="s">
        <v>60</v>
      </c>
      <c r="C34" s="103">
        <v>1</v>
      </c>
      <c r="D34" s="103">
        <v>0</v>
      </c>
      <c r="E34" s="103">
        <v>1</v>
      </c>
      <c r="F34" s="103">
        <v>0</v>
      </c>
      <c r="G34" s="103">
        <v>1</v>
      </c>
      <c r="H34" s="109">
        <v>16</v>
      </c>
      <c r="I34" s="109">
        <v>18</v>
      </c>
      <c r="J34" s="20">
        <f>H34/I34</f>
        <v>0.88888888888888884</v>
      </c>
      <c r="K34" s="10">
        <f>F34/G34</f>
        <v>0</v>
      </c>
    </row>
    <row r="35" spans="1:11" ht="15.75" customHeight="1" x14ac:dyDescent="0.3">
      <c r="B35" s="107" t="s">
        <v>61</v>
      </c>
      <c r="C35" s="108"/>
      <c r="D35" s="108"/>
      <c r="E35" s="108"/>
      <c r="F35" s="108"/>
      <c r="G35" s="108"/>
      <c r="H35" s="108"/>
      <c r="I35" s="108"/>
      <c r="J35" s="20" t="e">
        <f>H35/I35</f>
        <v>#DIV/0!</v>
      </c>
      <c r="K35" s="10" t="e">
        <f>F35/G35</f>
        <v>#DIV/0!</v>
      </c>
    </row>
    <row r="36" spans="1:11" ht="15.75" customHeight="1" thickBot="1" x14ac:dyDescent="0.35">
      <c r="B36" s="60"/>
      <c r="C36" s="25"/>
      <c r="D36" s="25"/>
      <c r="E36" s="25"/>
      <c r="F36" s="25"/>
      <c r="G36" s="25"/>
      <c r="H36" s="25"/>
      <c r="I36" s="25"/>
      <c r="J36" s="27" t="e">
        <f t="shared" ref="J36" si="12">H36/I36</f>
        <v>#DIV/0!</v>
      </c>
      <c r="K36" s="28" t="e">
        <f t="shared" ref="K36" si="13">F36/G36</f>
        <v>#DIV/0!</v>
      </c>
    </row>
    <row r="37" spans="1:11" ht="15.75" customHeight="1" thickBot="1" x14ac:dyDescent="0.35">
      <c r="B37" s="15"/>
      <c r="C37" s="12"/>
      <c r="D37" s="12"/>
      <c r="E37" s="12"/>
      <c r="F37" s="13">
        <f t="shared" ref="F37:I37" si="14">SUM(F32:F36)</f>
        <v>1</v>
      </c>
      <c r="G37" s="13">
        <f t="shared" si="14"/>
        <v>1</v>
      </c>
      <c r="H37" s="13">
        <f t="shared" si="14"/>
        <v>34</v>
      </c>
      <c r="I37" s="13">
        <f t="shared" si="14"/>
        <v>34</v>
      </c>
      <c r="J37" s="15"/>
      <c r="K37" s="15"/>
    </row>
    <row r="38" spans="1:11" ht="15.75" customHeight="1" thickBot="1" x14ac:dyDescent="0.35">
      <c r="B38" s="147" t="s">
        <v>35</v>
      </c>
      <c r="C38" s="148"/>
      <c r="D38" s="148"/>
      <c r="E38" s="148"/>
      <c r="F38" s="148"/>
      <c r="G38" s="148"/>
      <c r="H38" s="148"/>
      <c r="I38" s="148"/>
      <c r="J38" s="148"/>
      <c r="K38" s="149"/>
    </row>
    <row r="39" spans="1:11" ht="25.5" x14ac:dyDescent="0.25">
      <c r="A39" s="115" t="s">
        <v>112</v>
      </c>
      <c r="B39" s="40" t="s">
        <v>2</v>
      </c>
      <c r="C39" s="34" t="s">
        <v>3</v>
      </c>
      <c r="D39" s="34" t="s">
        <v>4</v>
      </c>
      <c r="E39" s="34" t="s">
        <v>5</v>
      </c>
      <c r="F39" s="34" t="s">
        <v>6</v>
      </c>
      <c r="G39" s="34" t="s">
        <v>7</v>
      </c>
      <c r="H39" s="34" t="s">
        <v>8</v>
      </c>
      <c r="I39" s="34" t="s">
        <v>9</v>
      </c>
      <c r="J39" s="36" t="s">
        <v>10</v>
      </c>
      <c r="K39" s="41" t="s">
        <v>48</v>
      </c>
    </row>
    <row r="40" spans="1:11" ht="15.75" customHeight="1" x14ac:dyDescent="0.3">
      <c r="A40" s="116" t="s">
        <v>113</v>
      </c>
      <c r="B40" s="99" t="s">
        <v>63</v>
      </c>
      <c r="C40" s="79">
        <v>1</v>
      </c>
      <c r="D40" s="79">
        <v>1</v>
      </c>
      <c r="E40" s="79">
        <v>2</v>
      </c>
      <c r="F40" s="79">
        <v>1</v>
      </c>
      <c r="G40" s="79">
        <v>0</v>
      </c>
      <c r="H40" s="79">
        <v>18</v>
      </c>
      <c r="I40" s="79">
        <v>16</v>
      </c>
      <c r="J40" s="20">
        <f t="shared" ref="J40:J43" si="15">H40/I40</f>
        <v>1.125</v>
      </c>
      <c r="K40" s="10" t="e">
        <f t="shared" ref="K40:K43" si="16">F40/G40</f>
        <v>#DIV/0!</v>
      </c>
    </row>
    <row r="41" spans="1:11" ht="15.75" customHeight="1" x14ac:dyDescent="0.3">
      <c r="A41" s="117" t="s">
        <v>114</v>
      </c>
      <c r="B41" s="106" t="s">
        <v>65</v>
      </c>
      <c r="C41" s="103">
        <v>1</v>
      </c>
      <c r="D41" s="103">
        <v>0</v>
      </c>
      <c r="E41" s="103">
        <v>1</v>
      </c>
      <c r="F41" s="103">
        <v>0</v>
      </c>
      <c r="G41" s="103">
        <v>1</v>
      </c>
      <c r="H41" s="103">
        <v>16</v>
      </c>
      <c r="I41" s="103">
        <v>18</v>
      </c>
      <c r="J41" s="20">
        <f t="shared" si="15"/>
        <v>0.88888888888888884</v>
      </c>
      <c r="K41" s="10">
        <f t="shared" si="16"/>
        <v>0</v>
      </c>
    </row>
    <row r="42" spans="1:11" ht="15.75" customHeight="1" x14ac:dyDescent="0.3">
      <c r="B42" s="110" t="s">
        <v>64</v>
      </c>
      <c r="C42" s="108"/>
      <c r="D42" s="108"/>
      <c r="E42" s="108"/>
      <c r="F42" s="108"/>
      <c r="G42" s="108"/>
      <c r="H42" s="111"/>
      <c r="I42" s="111"/>
      <c r="J42" s="20" t="e">
        <f t="shared" si="15"/>
        <v>#DIV/0!</v>
      </c>
      <c r="K42" s="10" t="e">
        <f t="shared" si="16"/>
        <v>#DIV/0!</v>
      </c>
    </row>
    <row r="43" spans="1:11" ht="15.75" customHeight="1" thickBot="1" x14ac:dyDescent="0.35">
      <c r="B43" s="24"/>
      <c r="C43" s="25"/>
      <c r="D43" s="25"/>
      <c r="E43" s="25"/>
      <c r="F43" s="25"/>
      <c r="G43" s="25"/>
      <c r="H43" s="25"/>
      <c r="I43" s="25"/>
      <c r="J43" s="27" t="e">
        <f t="shared" si="15"/>
        <v>#DIV/0!</v>
      </c>
      <c r="K43" s="28" t="e">
        <f t="shared" si="16"/>
        <v>#DIV/0!</v>
      </c>
    </row>
    <row r="44" spans="1:11" ht="15.75" customHeight="1" thickBot="1" x14ac:dyDescent="0.35">
      <c r="B44" s="15"/>
      <c r="C44" s="12"/>
      <c r="D44" s="12"/>
      <c r="E44" s="12"/>
      <c r="F44" s="13">
        <f t="shared" ref="F44:I44" si="17">SUM(F39:F43)</f>
        <v>1</v>
      </c>
      <c r="G44" s="13">
        <f t="shared" si="17"/>
        <v>1</v>
      </c>
      <c r="H44" s="13">
        <f t="shared" si="17"/>
        <v>34</v>
      </c>
      <c r="I44" s="13">
        <f t="shared" si="17"/>
        <v>34</v>
      </c>
      <c r="J44" s="15"/>
      <c r="K44" s="15"/>
    </row>
    <row r="45" spans="1:11" ht="15.75" customHeight="1" thickBot="1" x14ac:dyDescent="0.35">
      <c r="B45" s="147" t="s">
        <v>40</v>
      </c>
      <c r="C45" s="148"/>
      <c r="D45" s="148"/>
      <c r="E45" s="148"/>
      <c r="F45" s="148"/>
      <c r="G45" s="148"/>
      <c r="H45" s="148"/>
      <c r="I45" s="148"/>
      <c r="J45" s="148"/>
      <c r="K45" s="149"/>
    </row>
    <row r="46" spans="1:11" ht="25.5" x14ac:dyDescent="0.25">
      <c r="A46" s="115" t="s">
        <v>112</v>
      </c>
      <c r="B46" s="40" t="s">
        <v>2</v>
      </c>
      <c r="C46" s="34" t="s">
        <v>3</v>
      </c>
      <c r="D46" s="34" t="s">
        <v>4</v>
      </c>
      <c r="E46" s="34" t="s">
        <v>5</v>
      </c>
      <c r="F46" s="34" t="s">
        <v>6</v>
      </c>
      <c r="G46" s="34" t="s">
        <v>7</v>
      </c>
      <c r="H46" s="34" t="s">
        <v>8</v>
      </c>
      <c r="I46" s="34" t="s">
        <v>9</v>
      </c>
      <c r="J46" s="36" t="s">
        <v>10</v>
      </c>
      <c r="K46" s="41" t="s">
        <v>48</v>
      </c>
    </row>
    <row r="47" spans="1:11" ht="15.75" customHeight="1" x14ac:dyDescent="0.3">
      <c r="A47" s="116" t="s">
        <v>113</v>
      </c>
      <c r="B47" s="99" t="s">
        <v>66</v>
      </c>
      <c r="C47" s="79">
        <v>2</v>
      </c>
      <c r="D47" s="79">
        <v>1</v>
      </c>
      <c r="E47" s="79">
        <v>3</v>
      </c>
      <c r="F47" s="79">
        <v>1</v>
      </c>
      <c r="G47" s="79">
        <v>1</v>
      </c>
      <c r="H47" s="79">
        <v>34</v>
      </c>
      <c r="I47" s="79">
        <v>30</v>
      </c>
      <c r="J47" s="20">
        <f>H47/I47</f>
        <v>1.1333333333333333</v>
      </c>
      <c r="K47" s="10">
        <f>F47/G47</f>
        <v>1</v>
      </c>
    </row>
    <row r="48" spans="1:11" ht="15.75" customHeight="1" x14ac:dyDescent="0.3">
      <c r="A48" s="117" t="s">
        <v>114</v>
      </c>
      <c r="B48" s="106" t="s">
        <v>67</v>
      </c>
      <c r="C48" s="103">
        <v>2</v>
      </c>
      <c r="D48" s="103">
        <v>1</v>
      </c>
      <c r="E48" s="103">
        <v>3</v>
      </c>
      <c r="F48" s="103">
        <v>1</v>
      </c>
      <c r="G48" s="103">
        <v>1</v>
      </c>
      <c r="H48" s="103">
        <v>32</v>
      </c>
      <c r="I48" s="103">
        <v>34</v>
      </c>
      <c r="J48" s="20">
        <f>H48/I48</f>
        <v>0.94117647058823528</v>
      </c>
      <c r="K48" s="10">
        <f>F48/G48</f>
        <v>1</v>
      </c>
    </row>
    <row r="49" spans="1:11" ht="15.75" customHeight="1" x14ac:dyDescent="0.3">
      <c r="B49" s="51" t="s">
        <v>25</v>
      </c>
      <c r="C49" s="59">
        <v>2</v>
      </c>
      <c r="D49" s="59">
        <v>1</v>
      </c>
      <c r="E49" s="59">
        <v>3</v>
      </c>
      <c r="F49" s="59">
        <v>1</v>
      </c>
      <c r="G49" s="59">
        <v>1</v>
      </c>
      <c r="H49" s="59">
        <v>30</v>
      </c>
      <c r="I49" s="59">
        <f>14+18</f>
        <v>32</v>
      </c>
      <c r="J49" s="20">
        <f>H49/I49</f>
        <v>0.9375</v>
      </c>
      <c r="K49" s="10">
        <f>F49/G49</f>
        <v>1</v>
      </c>
    </row>
    <row r="50" spans="1:11" ht="15.75" customHeight="1" thickBot="1" x14ac:dyDescent="0.35">
      <c r="B50" s="24"/>
      <c r="C50" s="25"/>
      <c r="D50" s="25"/>
      <c r="E50" s="25"/>
      <c r="F50" s="25"/>
      <c r="G50" s="25"/>
      <c r="H50" s="61"/>
      <c r="I50" s="61"/>
      <c r="J50" s="27" t="e">
        <f t="shared" ref="J50" si="18">H50/I50</f>
        <v>#DIV/0!</v>
      </c>
      <c r="K50" s="28" t="e">
        <f t="shared" ref="K50" si="19">F50/G50</f>
        <v>#DIV/0!</v>
      </c>
    </row>
    <row r="51" spans="1:11" ht="15.75" customHeight="1" thickBot="1" x14ac:dyDescent="0.35">
      <c r="B51" s="11"/>
      <c r="C51" s="12"/>
      <c r="D51" s="12"/>
      <c r="E51" s="12"/>
      <c r="F51" s="13">
        <f t="shared" ref="F51:I51" si="20">SUM(F46:F50)</f>
        <v>3</v>
      </c>
      <c r="G51" s="13">
        <f t="shared" si="20"/>
        <v>3</v>
      </c>
      <c r="H51" s="13">
        <f t="shared" si="20"/>
        <v>96</v>
      </c>
      <c r="I51" s="13">
        <f t="shared" si="20"/>
        <v>96</v>
      </c>
      <c r="J51" s="15"/>
      <c r="K51" s="15"/>
    </row>
    <row r="52" spans="1:11" ht="15.75" customHeight="1" thickBot="1" x14ac:dyDescent="0.35">
      <c r="B52" s="147" t="s">
        <v>68</v>
      </c>
      <c r="C52" s="148"/>
      <c r="D52" s="148"/>
      <c r="E52" s="148"/>
      <c r="F52" s="148"/>
      <c r="G52" s="148"/>
      <c r="H52" s="148"/>
      <c r="I52" s="148"/>
      <c r="J52" s="148"/>
      <c r="K52" s="149"/>
    </row>
    <row r="53" spans="1:11" ht="25.5" x14ac:dyDescent="0.25">
      <c r="A53" s="115" t="s">
        <v>112</v>
      </c>
      <c r="B53" s="40" t="s">
        <v>2</v>
      </c>
      <c r="C53" s="34" t="s">
        <v>3</v>
      </c>
      <c r="D53" s="34" t="s">
        <v>4</v>
      </c>
      <c r="E53" s="34" t="s">
        <v>5</v>
      </c>
      <c r="F53" s="34" t="s">
        <v>6</v>
      </c>
      <c r="G53" s="34" t="s">
        <v>7</v>
      </c>
      <c r="H53" s="34" t="s">
        <v>8</v>
      </c>
      <c r="I53" s="34" t="s">
        <v>9</v>
      </c>
      <c r="J53" s="36" t="s">
        <v>10</v>
      </c>
      <c r="K53" s="41" t="s">
        <v>48</v>
      </c>
    </row>
    <row r="54" spans="1:11" ht="15.75" customHeight="1" x14ac:dyDescent="0.3">
      <c r="A54" s="116" t="s">
        <v>113</v>
      </c>
      <c r="B54" s="99" t="s">
        <v>69</v>
      </c>
      <c r="C54" s="79">
        <v>1</v>
      </c>
      <c r="D54" s="79">
        <v>1</v>
      </c>
      <c r="E54" s="79">
        <v>2</v>
      </c>
      <c r="F54" s="79">
        <v>1</v>
      </c>
      <c r="G54" s="79">
        <v>0</v>
      </c>
      <c r="H54" s="79">
        <v>18</v>
      </c>
      <c r="I54" s="79">
        <v>5</v>
      </c>
      <c r="J54" s="20">
        <f>H54/I54</f>
        <v>3.6</v>
      </c>
      <c r="K54" s="10" t="e">
        <f>F54/G54</f>
        <v>#DIV/0!</v>
      </c>
    </row>
    <row r="55" spans="1:11" ht="15.75" customHeight="1" x14ac:dyDescent="0.3">
      <c r="A55" s="117" t="s">
        <v>114</v>
      </c>
      <c r="B55" s="106" t="s">
        <v>71</v>
      </c>
      <c r="C55" s="103">
        <v>1</v>
      </c>
      <c r="D55" s="103">
        <v>0</v>
      </c>
      <c r="E55" s="103">
        <v>1</v>
      </c>
      <c r="F55" s="103">
        <v>0</v>
      </c>
      <c r="G55" s="103">
        <v>1</v>
      </c>
      <c r="H55" s="103">
        <v>5</v>
      </c>
      <c r="I55" s="103">
        <v>18</v>
      </c>
      <c r="J55" s="20">
        <f>H55/I55</f>
        <v>0.27777777777777779</v>
      </c>
      <c r="K55" s="10">
        <f>F55/G55</f>
        <v>0</v>
      </c>
    </row>
    <row r="56" spans="1:11" ht="15.75" customHeight="1" x14ac:dyDescent="0.3">
      <c r="B56" s="57" t="s">
        <v>70</v>
      </c>
      <c r="C56" s="112"/>
      <c r="D56" s="112"/>
      <c r="E56" s="112"/>
      <c r="F56" s="112"/>
      <c r="G56" s="112"/>
      <c r="H56" s="112"/>
      <c r="I56" s="112"/>
      <c r="J56" s="20" t="e">
        <f>H56/I56</f>
        <v>#DIV/0!</v>
      </c>
      <c r="K56" s="10" t="e">
        <f>F56/G56</f>
        <v>#DIV/0!</v>
      </c>
    </row>
    <row r="57" spans="1:11" ht="15.75" customHeight="1" thickBot="1" x14ac:dyDescent="0.35">
      <c r="B57" s="24"/>
      <c r="C57" s="25"/>
      <c r="D57" s="25"/>
      <c r="E57" s="25"/>
      <c r="F57" s="25"/>
      <c r="G57" s="25"/>
      <c r="H57" s="61"/>
      <c r="I57" s="61"/>
      <c r="J57" s="27" t="e">
        <f t="shared" ref="J57" si="21">H57/I57</f>
        <v>#DIV/0!</v>
      </c>
      <c r="K57" s="28" t="e">
        <f t="shared" ref="K57" si="22">F57/G57</f>
        <v>#DIV/0!</v>
      </c>
    </row>
    <row r="58" spans="1:11" ht="15.75" customHeight="1" thickBot="1" x14ac:dyDescent="0.35">
      <c r="B58" s="11"/>
      <c r="C58" s="12"/>
      <c r="D58" s="12"/>
      <c r="E58" s="12"/>
      <c r="F58" s="13">
        <f t="shared" ref="F58:I58" si="23">SUM(F53:F57)</f>
        <v>1</v>
      </c>
      <c r="G58" s="13">
        <f t="shared" si="23"/>
        <v>1</v>
      </c>
      <c r="H58" s="13">
        <f t="shared" si="23"/>
        <v>23</v>
      </c>
      <c r="I58" s="13">
        <f t="shared" si="23"/>
        <v>23</v>
      </c>
      <c r="J58" s="15"/>
      <c r="K58" s="15"/>
    </row>
    <row r="59" spans="1:11" ht="15.75" customHeight="1" thickBot="1" x14ac:dyDescent="0.35">
      <c r="B59" s="147" t="s">
        <v>72</v>
      </c>
      <c r="C59" s="148"/>
      <c r="D59" s="148"/>
      <c r="E59" s="148"/>
      <c r="F59" s="148"/>
      <c r="G59" s="148"/>
      <c r="H59" s="148"/>
      <c r="I59" s="148"/>
      <c r="J59" s="148"/>
      <c r="K59" s="149"/>
    </row>
    <row r="60" spans="1:11" ht="25.5" x14ac:dyDescent="0.25">
      <c r="A60" s="115" t="s">
        <v>112</v>
      </c>
      <c r="B60" s="40" t="s">
        <v>2</v>
      </c>
      <c r="C60" s="34" t="s">
        <v>3</v>
      </c>
      <c r="D60" s="34" t="s">
        <v>4</v>
      </c>
      <c r="E60" s="34" t="s">
        <v>5</v>
      </c>
      <c r="F60" s="34" t="s">
        <v>6</v>
      </c>
      <c r="G60" s="34" t="s">
        <v>7</v>
      </c>
      <c r="H60" s="34" t="s">
        <v>8</v>
      </c>
      <c r="I60" s="34" t="s">
        <v>9</v>
      </c>
      <c r="J60" s="36" t="s">
        <v>10</v>
      </c>
      <c r="K60" s="41" t="s">
        <v>48</v>
      </c>
    </row>
    <row r="61" spans="1:11" ht="15.75" customHeight="1" x14ac:dyDescent="0.3">
      <c r="A61" s="116" t="s">
        <v>113</v>
      </c>
      <c r="B61" s="99" t="s">
        <v>73</v>
      </c>
      <c r="C61" s="79">
        <v>1</v>
      </c>
      <c r="D61" s="79">
        <v>1</v>
      </c>
      <c r="E61" s="79">
        <v>2</v>
      </c>
      <c r="F61" s="79">
        <v>1</v>
      </c>
      <c r="G61" s="79">
        <v>0</v>
      </c>
      <c r="H61" s="79">
        <v>18</v>
      </c>
      <c r="I61" s="79">
        <v>10</v>
      </c>
      <c r="J61" s="20">
        <f>H61/I61</f>
        <v>1.8</v>
      </c>
      <c r="K61" s="10" t="e">
        <f>F61/G61</f>
        <v>#DIV/0!</v>
      </c>
    </row>
    <row r="62" spans="1:11" ht="15.75" customHeight="1" x14ac:dyDescent="0.3">
      <c r="A62" s="117" t="s">
        <v>114</v>
      </c>
      <c r="B62" s="106" t="s">
        <v>13</v>
      </c>
      <c r="C62" s="103">
        <v>1</v>
      </c>
      <c r="D62" s="103">
        <v>0</v>
      </c>
      <c r="E62" s="103">
        <v>1</v>
      </c>
      <c r="F62" s="103">
        <v>0</v>
      </c>
      <c r="G62" s="103">
        <v>1</v>
      </c>
      <c r="H62" s="103">
        <v>10</v>
      </c>
      <c r="I62" s="103">
        <v>18</v>
      </c>
      <c r="J62" s="20">
        <f>H62/I62</f>
        <v>0.55555555555555558</v>
      </c>
      <c r="K62" s="10">
        <f>F62/G62</f>
        <v>0</v>
      </c>
    </row>
    <row r="63" spans="1:11" ht="15.75" customHeight="1" x14ac:dyDescent="0.3">
      <c r="B63" s="110" t="s">
        <v>74</v>
      </c>
      <c r="C63" s="108"/>
      <c r="D63" s="108"/>
      <c r="E63" s="108"/>
      <c r="F63" s="108"/>
      <c r="G63" s="108"/>
      <c r="H63" s="108"/>
      <c r="I63" s="108"/>
      <c r="J63" s="20" t="e">
        <f t="shared" ref="J63:J64" si="24">H63/I63</f>
        <v>#DIV/0!</v>
      </c>
      <c r="K63" s="10" t="e">
        <f t="shared" ref="K63:K64" si="25">F63/G63</f>
        <v>#DIV/0!</v>
      </c>
    </row>
    <row r="64" spans="1:11" ht="15.75" customHeight="1" thickBot="1" x14ac:dyDescent="0.35">
      <c r="B64" s="24"/>
      <c r="C64" s="25"/>
      <c r="D64" s="25"/>
      <c r="E64" s="25"/>
      <c r="F64" s="25"/>
      <c r="G64" s="25"/>
      <c r="H64" s="61"/>
      <c r="I64" s="61"/>
      <c r="J64" s="27" t="e">
        <f t="shared" si="24"/>
        <v>#DIV/0!</v>
      </c>
      <c r="K64" s="28" t="e">
        <f t="shared" si="25"/>
        <v>#DIV/0!</v>
      </c>
    </row>
    <row r="65" spans="1:11" ht="15.75" customHeight="1" thickBot="1" x14ac:dyDescent="0.35">
      <c r="B65" s="11"/>
      <c r="C65" s="12"/>
      <c r="D65" s="12"/>
      <c r="E65" s="12"/>
      <c r="F65" s="13">
        <f t="shared" ref="F65:I65" si="26">SUM(F60:F64)</f>
        <v>1</v>
      </c>
      <c r="G65" s="13">
        <f t="shared" si="26"/>
        <v>1</v>
      </c>
      <c r="H65" s="13">
        <f t="shared" si="26"/>
        <v>28</v>
      </c>
      <c r="I65" s="13">
        <f t="shared" si="26"/>
        <v>28</v>
      </c>
      <c r="J65" s="15"/>
      <c r="K65" s="15"/>
    </row>
    <row r="66" spans="1:11" ht="15.75" customHeight="1" thickBot="1" x14ac:dyDescent="0.35">
      <c r="B66" s="147" t="s">
        <v>75</v>
      </c>
      <c r="C66" s="148"/>
      <c r="D66" s="148"/>
      <c r="E66" s="148"/>
      <c r="F66" s="148"/>
      <c r="G66" s="148"/>
      <c r="H66" s="148"/>
      <c r="I66" s="148"/>
      <c r="J66" s="148"/>
      <c r="K66" s="149"/>
    </row>
    <row r="67" spans="1:11" ht="25.5" x14ac:dyDescent="0.25">
      <c r="A67" s="115" t="s">
        <v>112</v>
      </c>
      <c r="B67" s="40" t="s">
        <v>2</v>
      </c>
      <c r="C67" s="34" t="s">
        <v>3</v>
      </c>
      <c r="D67" s="34" t="s">
        <v>4</v>
      </c>
      <c r="E67" s="34" t="s">
        <v>5</v>
      </c>
      <c r="F67" s="34" t="s">
        <v>6</v>
      </c>
      <c r="G67" s="34" t="s">
        <v>7</v>
      </c>
      <c r="H67" s="34" t="s">
        <v>8</v>
      </c>
      <c r="I67" s="34" t="s">
        <v>9</v>
      </c>
      <c r="J67" s="36" t="s">
        <v>10</v>
      </c>
      <c r="K67" s="41" t="s">
        <v>48</v>
      </c>
    </row>
    <row r="68" spans="1:11" ht="15.75" customHeight="1" x14ac:dyDescent="0.3">
      <c r="A68" s="116" t="s">
        <v>113</v>
      </c>
      <c r="B68" s="99" t="s">
        <v>78</v>
      </c>
      <c r="C68" s="79">
        <v>1</v>
      </c>
      <c r="D68" s="79">
        <v>1</v>
      </c>
      <c r="E68" s="79">
        <v>2</v>
      </c>
      <c r="F68" s="79">
        <v>1</v>
      </c>
      <c r="G68" s="79">
        <v>0</v>
      </c>
      <c r="H68" s="79">
        <v>19</v>
      </c>
      <c r="I68" s="79">
        <v>17</v>
      </c>
      <c r="J68" s="20">
        <f>H68/I68</f>
        <v>1.1176470588235294</v>
      </c>
      <c r="K68" s="10" t="e">
        <f>F68/G68</f>
        <v>#DIV/0!</v>
      </c>
    </row>
    <row r="69" spans="1:11" ht="15.75" customHeight="1" x14ac:dyDescent="0.3">
      <c r="A69" s="117" t="s">
        <v>114</v>
      </c>
      <c r="B69" s="106" t="s">
        <v>76</v>
      </c>
      <c r="C69" s="103">
        <v>1</v>
      </c>
      <c r="D69" s="103">
        <v>0</v>
      </c>
      <c r="E69" s="103">
        <v>1</v>
      </c>
      <c r="F69" s="103">
        <v>0</v>
      </c>
      <c r="G69" s="103">
        <v>1</v>
      </c>
      <c r="H69" s="103">
        <v>17</v>
      </c>
      <c r="I69" s="103">
        <v>19</v>
      </c>
      <c r="J69" s="20">
        <f>H69/I69</f>
        <v>0.89473684210526316</v>
      </c>
      <c r="K69" s="10">
        <f>F69/G69</f>
        <v>0</v>
      </c>
    </row>
    <row r="70" spans="1:11" ht="15.75" customHeight="1" x14ac:dyDescent="0.3">
      <c r="B70" s="57" t="s">
        <v>77</v>
      </c>
      <c r="C70" s="112"/>
      <c r="D70" s="112"/>
      <c r="E70" s="112"/>
      <c r="F70" s="112"/>
      <c r="G70" s="112"/>
      <c r="H70" s="112"/>
      <c r="I70" s="112"/>
      <c r="J70" s="20" t="e">
        <f>H70/I70</f>
        <v>#DIV/0!</v>
      </c>
      <c r="K70" s="10" t="e">
        <f>F70/G70</f>
        <v>#DIV/0!</v>
      </c>
    </row>
    <row r="71" spans="1:11" ht="15.75" customHeight="1" thickBot="1" x14ac:dyDescent="0.35">
      <c r="B71" s="24"/>
      <c r="C71" s="62"/>
      <c r="D71" s="62"/>
      <c r="E71" s="62"/>
      <c r="F71" s="62"/>
      <c r="G71" s="62"/>
      <c r="H71" s="63"/>
      <c r="I71" s="63"/>
      <c r="J71" s="27" t="e">
        <f t="shared" ref="J71" si="27">H71/I71</f>
        <v>#DIV/0!</v>
      </c>
      <c r="K71" s="28" t="e">
        <f t="shared" ref="K71" si="28">F71/G71</f>
        <v>#DIV/0!</v>
      </c>
    </row>
    <row r="72" spans="1:11" ht="15.75" customHeight="1" thickBot="1" x14ac:dyDescent="0.35">
      <c r="B72" s="11"/>
      <c r="C72" s="12"/>
      <c r="D72" s="12"/>
      <c r="E72" s="12"/>
      <c r="F72" s="13">
        <f t="shared" ref="F72:I72" si="29">SUM(F67:F71)</f>
        <v>1</v>
      </c>
      <c r="G72" s="13">
        <f t="shared" si="29"/>
        <v>1</v>
      </c>
      <c r="H72" s="13">
        <f t="shared" si="29"/>
        <v>36</v>
      </c>
      <c r="I72" s="13">
        <f t="shared" si="29"/>
        <v>36</v>
      </c>
      <c r="J72" s="15"/>
      <c r="K72" s="15"/>
    </row>
    <row r="73" spans="1:11" ht="15.75" customHeight="1" thickBot="1" x14ac:dyDescent="0.35">
      <c r="B73" s="147" t="s">
        <v>79</v>
      </c>
      <c r="C73" s="148"/>
      <c r="D73" s="148"/>
      <c r="E73" s="148"/>
      <c r="F73" s="148"/>
      <c r="G73" s="148"/>
      <c r="H73" s="148"/>
      <c r="I73" s="148"/>
      <c r="J73" s="148"/>
      <c r="K73" s="149"/>
    </row>
    <row r="74" spans="1:11" ht="25.5" x14ac:dyDescent="0.25">
      <c r="A74" s="115" t="s">
        <v>112</v>
      </c>
      <c r="B74" s="40" t="s">
        <v>2</v>
      </c>
      <c r="C74" s="34" t="s">
        <v>3</v>
      </c>
      <c r="D74" s="34" t="s">
        <v>4</v>
      </c>
      <c r="E74" s="34" t="s">
        <v>5</v>
      </c>
      <c r="F74" s="34" t="s">
        <v>6</v>
      </c>
      <c r="G74" s="34" t="s">
        <v>7</v>
      </c>
      <c r="H74" s="34" t="s">
        <v>8</v>
      </c>
      <c r="I74" s="34" t="s">
        <v>9</v>
      </c>
      <c r="J74" s="36" t="s">
        <v>10</v>
      </c>
      <c r="K74" s="41" t="s">
        <v>48</v>
      </c>
    </row>
    <row r="75" spans="1:11" ht="15.75" customHeight="1" x14ac:dyDescent="0.3">
      <c r="A75" s="116" t="s">
        <v>113</v>
      </c>
      <c r="B75" s="99" t="s">
        <v>42</v>
      </c>
      <c r="C75" s="79">
        <v>2</v>
      </c>
      <c r="D75" s="79">
        <v>2</v>
      </c>
      <c r="E75" s="79">
        <v>4</v>
      </c>
      <c r="F75" s="79">
        <v>2</v>
      </c>
      <c r="G75" s="79">
        <v>0</v>
      </c>
      <c r="H75" s="79">
        <v>36</v>
      </c>
      <c r="I75" s="79">
        <v>12</v>
      </c>
      <c r="J75" s="20">
        <f>H75/I75</f>
        <v>3</v>
      </c>
      <c r="K75" s="10" t="e">
        <f>F75/G75</f>
        <v>#DIV/0!</v>
      </c>
    </row>
    <row r="76" spans="1:11" ht="15.75" customHeight="1" x14ac:dyDescent="0.3">
      <c r="A76" s="117" t="s">
        <v>114</v>
      </c>
      <c r="B76" s="106" t="s">
        <v>80</v>
      </c>
      <c r="C76" s="103">
        <v>2</v>
      </c>
      <c r="D76" s="103">
        <v>1</v>
      </c>
      <c r="E76" s="103">
        <v>3</v>
      </c>
      <c r="F76" s="103">
        <v>1</v>
      </c>
      <c r="G76" s="103">
        <v>1</v>
      </c>
      <c r="H76" s="103">
        <v>29</v>
      </c>
      <c r="I76" s="103">
        <v>21</v>
      </c>
      <c r="J76" s="20">
        <f>H76/I76</f>
        <v>1.3809523809523809</v>
      </c>
      <c r="K76" s="10">
        <f>F76/G76</f>
        <v>1</v>
      </c>
    </row>
    <row r="77" spans="1:11" ht="15.75" customHeight="1" x14ac:dyDescent="0.3">
      <c r="B77" s="51" t="s">
        <v>81</v>
      </c>
      <c r="C77" s="59">
        <v>2</v>
      </c>
      <c r="D77" s="59">
        <v>0</v>
      </c>
      <c r="E77" s="59">
        <v>2</v>
      </c>
      <c r="F77" s="59">
        <v>0</v>
      </c>
      <c r="G77" s="59">
        <v>2</v>
      </c>
      <c r="H77" s="59">
        <v>4</v>
      </c>
      <c r="I77" s="59">
        <v>36</v>
      </c>
      <c r="J77" s="20">
        <f>H77/I77</f>
        <v>0.1111111111111111</v>
      </c>
      <c r="K77" s="10">
        <f>F77/G77</f>
        <v>0</v>
      </c>
    </row>
    <row r="78" spans="1:11" ht="15.75" customHeight="1" thickBot="1" x14ac:dyDescent="0.35">
      <c r="B78" s="24"/>
      <c r="C78" s="25"/>
      <c r="D78" s="25"/>
      <c r="E78" s="25"/>
      <c r="F78" s="25"/>
      <c r="G78" s="25"/>
      <c r="H78" s="61"/>
      <c r="I78" s="61"/>
      <c r="J78" s="27" t="e">
        <f t="shared" ref="J78" si="30">H78/I78</f>
        <v>#DIV/0!</v>
      </c>
      <c r="K78" s="28" t="e">
        <f t="shared" ref="K78" si="31">F78/G78</f>
        <v>#DIV/0!</v>
      </c>
    </row>
    <row r="79" spans="1:11" ht="15.75" customHeight="1" thickBot="1" x14ac:dyDescent="0.35">
      <c r="B79" s="11"/>
      <c r="C79" s="12"/>
      <c r="D79" s="12"/>
      <c r="E79" s="12"/>
      <c r="F79" s="13">
        <f t="shared" ref="F79:I79" si="32">SUM(F74:F78)</f>
        <v>3</v>
      </c>
      <c r="G79" s="13">
        <f t="shared" si="32"/>
        <v>3</v>
      </c>
      <c r="H79" s="13">
        <f t="shared" si="32"/>
        <v>69</v>
      </c>
      <c r="I79" s="13">
        <f t="shared" si="32"/>
        <v>69</v>
      </c>
      <c r="J79" s="15"/>
      <c r="K79" s="15"/>
    </row>
    <row r="80" spans="1:11" ht="15.75" customHeight="1" thickBot="1" x14ac:dyDescent="0.35">
      <c r="B80" s="147" t="s">
        <v>82</v>
      </c>
      <c r="C80" s="148"/>
      <c r="D80" s="148"/>
      <c r="E80" s="148"/>
      <c r="F80" s="148"/>
      <c r="G80" s="148"/>
      <c r="H80" s="148"/>
      <c r="I80" s="148"/>
      <c r="J80" s="148"/>
      <c r="K80" s="149"/>
    </row>
    <row r="81" spans="1:11" ht="25.5" x14ac:dyDescent="0.25">
      <c r="A81" s="115" t="s">
        <v>112</v>
      </c>
      <c r="B81" s="40" t="s">
        <v>2</v>
      </c>
      <c r="C81" s="34" t="s">
        <v>3</v>
      </c>
      <c r="D81" s="34" t="s">
        <v>4</v>
      </c>
      <c r="E81" s="34" t="s">
        <v>5</v>
      </c>
      <c r="F81" s="34" t="s">
        <v>6</v>
      </c>
      <c r="G81" s="34" t="s">
        <v>7</v>
      </c>
      <c r="H81" s="34" t="s">
        <v>8</v>
      </c>
      <c r="I81" s="34" t="s">
        <v>9</v>
      </c>
      <c r="J81" s="36" t="s">
        <v>10</v>
      </c>
      <c r="K81" s="41" t="s">
        <v>48</v>
      </c>
    </row>
    <row r="82" spans="1:11" ht="15.75" customHeight="1" x14ac:dyDescent="0.3">
      <c r="A82" s="116" t="s">
        <v>113</v>
      </c>
      <c r="B82" s="99" t="s">
        <v>83</v>
      </c>
      <c r="C82" s="79">
        <v>2</v>
      </c>
      <c r="D82" s="79">
        <v>2</v>
      </c>
      <c r="E82" s="79">
        <v>4</v>
      </c>
      <c r="F82" s="79">
        <v>2</v>
      </c>
      <c r="G82" s="79">
        <v>0</v>
      </c>
      <c r="H82" s="79">
        <v>36</v>
      </c>
      <c r="I82" s="79">
        <v>14</v>
      </c>
      <c r="J82" s="20">
        <f>H82/I82</f>
        <v>2.5714285714285716</v>
      </c>
      <c r="K82" s="10" t="e">
        <f>F82/G82</f>
        <v>#DIV/0!</v>
      </c>
    </row>
    <row r="83" spans="1:11" ht="15.75" customHeight="1" x14ac:dyDescent="0.3">
      <c r="A83" s="117" t="s">
        <v>114</v>
      </c>
      <c r="B83" s="106" t="s">
        <v>84</v>
      </c>
      <c r="C83" s="103">
        <v>2</v>
      </c>
      <c r="D83" s="103">
        <v>1</v>
      </c>
      <c r="E83" s="103">
        <v>3</v>
      </c>
      <c r="F83" s="103">
        <v>1</v>
      </c>
      <c r="G83" s="103">
        <v>1</v>
      </c>
      <c r="H83" s="103">
        <v>29</v>
      </c>
      <c r="I83" s="103">
        <v>30</v>
      </c>
      <c r="J83" s="20">
        <f>H83/I83</f>
        <v>0.96666666666666667</v>
      </c>
      <c r="K83" s="10">
        <f>F83/G83</f>
        <v>1</v>
      </c>
    </row>
    <row r="84" spans="1:11" ht="15.75" customHeight="1" x14ac:dyDescent="0.3">
      <c r="B84" s="51" t="s">
        <v>85</v>
      </c>
      <c r="C84" s="59">
        <v>2</v>
      </c>
      <c r="D84" s="59">
        <v>0</v>
      </c>
      <c r="E84" s="59">
        <v>2</v>
      </c>
      <c r="F84" s="59">
        <v>0</v>
      </c>
      <c r="G84" s="59">
        <v>2</v>
      </c>
      <c r="H84" s="59">
        <v>15</v>
      </c>
      <c r="I84" s="59">
        <v>36</v>
      </c>
      <c r="J84" s="20">
        <f>H84/I84</f>
        <v>0.41666666666666669</v>
      </c>
      <c r="K84" s="10">
        <f>F84/G84</f>
        <v>0</v>
      </c>
    </row>
    <row r="85" spans="1:11" ht="15.75" customHeight="1" thickBot="1" x14ac:dyDescent="0.35">
      <c r="B85" s="24"/>
      <c r="C85" s="62"/>
      <c r="D85" s="62"/>
      <c r="E85" s="62"/>
      <c r="F85" s="62"/>
      <c r="G85" s="62"/>
      <c r="H85" s="63"/>
      <c r="I85" s="63"/>
      <c r="J85" s="27" t="e">
        <f t="shared" ref="J85" si="33">H85/I85</f>
        <v>#DIV/0!</v>
      </c>
      <c r="K85" s="28" t="e">
        <f t="shared" ref="K85" si="34">F85/G85</f>
        <v>#DIV/0!</v>
      </c>
    </row>
    <row r="86" spans="1:11" ht="15.75" customHeight="1" thickBot="1" x14ac:dyDescent="0.35">
      <c r="B86" s="11"/>
      <c r="C86" s="12"/>
      <c r="D86" s="12"/>
      <c r="E86" s="12"/>
      <c r="F86" s="13">
        <f t="shared" ref="F86:I86" si="35">SUM(F81:F85)</f>
        <v>3</v>
      </c>
      <c r="G86" s="13">
        <f t="shared" si="35"/>
        <v>3</v>
      </c>
      <c r="H86" s="13">
        <f t="shared" si="35"/>
        <v>80</v>
      </c>
      <c r="I86" s="13">
        <f t="shared" si="35"/>
        <v>80</v>
      </c>
      <c r="J86" s="15"/>
      <c r="K86" s="15"/>
    </row>
    <row r="87" spans="1:11" ht="15.75" customHeight="1" thickBot="1" x14ac:dyDescent="0.35">
      <c r="B87" s="147" t="s">
        <v>86</v>
      </c>
      <c r="C87" s="148"/>
      <c r="D87" s="148"/>
      <c r="E87" s="148"/>
      <c r="F87" s="148"/>
      <c r="G87" s="148"/>
      <c r="H87" s="148"/>
      <c r="I87" s="148"/>
      <c r="J87" s="148"/>
      <c r="K87" s="149"/>
    </row>
    <row r="88" spans="1:11" ht="25.5" x14ac:dyDescent="0.25">
      <c r="A88" s="115" t="s">
        <v>112</v>
      </c>
      <c r="B88" s="40" t="s">
        <v>2</v>
      </c>
      <c r="C88" s="34" t="s">
        <v>3</v>
      </c>
      <c r="D88" s="34" t="s">
        <v>4</v>
      </c>
      <c r="E88" s="34" t="s">
        <v>5</v>
      </c>
      <c r="F88" s="34" t="s">
        <v>6</v>
      </c>
      <c r="G88" s="34" t="s">
        <v>7</v>
      </c>
      <c r="H88" s="34" t="s">
        <v>8</v>
      </c>
      <c r="I88" s="34" t="s">
        <v>9</v>
      </c>
      <c r="J88" s="36" t="s">
        <v>10</v>
      </c>
      <c r="K88" s="41" t="s">
        <v>48</v>
      </c>
    </row>
    <row r="89" spans="1:11" ht="15.75" customHeight="1" x14ac:dyDescent="0.3">
      <c r="A89" s="116" t="s">
        <v>113</v>
      </c>
      <c r="B89" s="99" t="s">
        <v>88</v>
      </c>
      <c r="C89" s="68">
        <v>1</v>
      </c>
      <c r="D89" s="68">
        <v>1</v>
      </c>
      <c r="E89" s="68">
        <v>2</v>
      </c>
      <c r="F89" s="68">
        <v>1</v>
      </c>
      <c r="G89" s="68">
        <v>0</v>
      </c>
      <c r="H89" s="68">
        <v>18</v>
      </c>
      <c r="I89" s="68">
        <v>14</v>
      </c>
      <c r="J89" s="20">
        <f>H89/I89</f>
        <v>1.2857142857142858</v>
      </c>
      <c r="K89" s="10" t="e">
        <f>F89/G89</f>
        <v>#DIV/0!</v>
      </c>
    </row>
    <row r="90" spans="1:11" ht="15.75" customHeight="1" x14ac:dyDescent="0.3">
      <c r="A90" s="117" t="s">
        <v>114</v>
      </c>
      <c r="B90" s="106" t="s">
        <v>89</v>
      </c>
      <c r="C90" s="101">
        <v>1</v>
      </c>
      <c r="D90" s="101">
        <v>0</v>
      </c>
      <c r="E90" s="101">
        <v>1</v>
      </c>
      <c r="F90" s="101">
        <v>0</v>
      </c>
      <c r="G90" s="101">
        <v>1</v>
      </c>
      <c r="H90" s="101">
        <v>14</v>
      </c>
      <c r="I90" s="101">
        <v>18</v>
      </c>
      <c r="J90" s="20">
        <f>H90/I90</f>
        <v>0.77777777777777779</v>
      </c>
      <c r="K90" s="10">
        <f>F90/G90</f>
        <v>0</v>
      </c>
    </row>
    <row r="91" spans="1:11" ht="15.75" customHeight="1" x14ac:dyDescent="0.3">
      <c r="B91" s="57" t="s">
        <v>87</v>
      </c>
      <c r="C91" s="104"/>
      <c r="D91" s="104"/>
      <c r="E91" s="104"/>
      <c r="F91" s="104"/>
      <c r="G91" s="104"/>
      <c r="H91" s="104"/>
      <c r="I91" s="104"/>
      <c r="J91" s="20" t="e">
        <f>H91/I91</f>
        <v>#DIV/0!</v>
      </c>
      <c r="K91" s="10" t="e">
        <f>F91/G91</f>
        <v>#DIV/0!</v>
      </c>
    </row>
    <row r="92" spans="1:11" ht="15.75" customHeight="1" thickBot="1" x14ac:dyDescent="0.35">
      <c r="B92" s="24"/>
      <c r="C92" s="25"/>
      <c r="D92" s="25"/>
      <c r="E92" s="25"/>
      <c r="F92" s="25"/>
      <c r="G92" s="25"/>
      <c r="H92" s="61"/>
      <c r="I92" s="61"/>
      <c r="J92" s="27" t="e">
        <f t="shared" ref="J92" si="36">H92/I92</f>
        <v>#DIV/0!</v>
      </c>
      <c r="K92" s="28" t="e">
        <f t="shared" ref="K92" si="37">F92/G92</f>
        <v>#DIV/0!</v>
      </c>
    </row>
    <row r="93" spans="1:11" ht="15.75" customHeight="1" thickBot="1" x14ac:dyDescent="0.35">
      <c r="B93" s="11"/>
      <c r="C93" s="12"/>
      <c r="D93" s="12"/>
      <c r="E93" s="12"/>
      <c r="F93" s="13"/>
      <c r="G93" s="13"/>
      <c r="H93" s="13">
        <f t="shared" ref="H93:I93" si="38">SUM(H88:H92)</f>
        <v>32</v>
      </c>
      <c r="I93" s="13">
        <f t="shared" si="38"/>
        <v>32</v>
      </c>
      <c r="J93" s="15"/>
      <c r="K93" s="15"/>
    </row>
    <row r="94" spans="1:11" ht="15.75" customHeight="1" thickBot="1" x14ac:dyDescent="0.35">
      <c r="B94" s="147" t="s">
        <v>90</v>
      </c>
      <c r="C94" s="148"/>
      <c r="D94" s="148"/>
      <c r="E94" s="148"/>
      <c r="F94" s="148"/>
      <c r="G94" s="148"/>
      <c r="H94" s="148"/>
      <c r="I94" s="148"/>
      <c r="J94" s="148"/>
      <c r="K94" s="149"/>
    </row>
    <row r="95" spans="1:11" ht="25.5" x14ac:dyDescent="0.25">
      <c r="A95" s="115" t="s">
        <v>112</v>
      </c>
      <c r="B95" s="40" t="s">
        <v>2</v>
      </c>
      <c r="C95" s="34" t="s">
        <v>3</v>
      </c>
      <c r="D95" s="34" t="s">
        <v>4</v>
      </c>
      <c r="E95" s="34" t="s">
        <v>5</v>
      </c>
      <c r="F95" s="34" t="s">
        <v>6</v>
      </c>
      <c r="G95" s="34" t="s">
        <v>7</v>
      </c>
      <c r="H95" s="34" t="s">
        <v>8</v>
      </c>
      <c r="I95" s="34" t="s">
        <v>9</v>
      </c>
      <c r="J95" s="36" t="s">
        <v>10</v>
      </c>
      <c r="K95" s="41" t="s">
        <v>48</v>
      </c>
    </row>
    <row r="96" spans="1:11" ht="15.75" customHeight="1" x14ac:dyDescent="0.3">
      <c r="A96" s="116" t="s">
        <v>113</v>
      </c>
      <c r="B96" s="99" t="s">
        <v>91</v>
      </c>
      <c r="C96" s="79">
        <v>1</v>
      </c>
      <c r="D96" s="79">
        <v>1</v>
      </c>
      <c r="E96" s="79">
        <v>2</v>
      </c>
      <c r="F96" s="79">
        <v>1</v>
      </c>
      <c r="G96" s="79">
        <v>0</v>
      </c>
      <c r="H96" s="79">
        <v>18</v>
      </c>
      <c r="I96" s="79">
        <v>15</v>
      </c>
      <c r="J96" s="20">
        <f>H96/I96</f>
        <v>1.2</v>
      </c>
      <c r="K96" s="10" t="e">
        <f>F96/G96</f>
        <v>#DIV/0!</v>
      </c>
    </row>
    <row r="97" spans="1:11" ht="15.75" customHeight="1" x14ac:dyDescent="0.3">
      <c r="A97" s="117" t="s">
        <v>114</v>
      </c>
      <c r="B97" s="106" t="s">
        <v>93</v>
      </c>
      <c r="C97" s="103">
        <v>1</v>
      </c>
      <c r="D97" s="103">
        <v>0</v>
      </c>
      <c r="E97" s="103">
        <v>1</v>
      </c>
      <c r="F97" s="103">
        <v>0</v>
      </c>
      <c r="G97" s="103">
        <v>1</v>
      </c>
      <c r="H97" s="103">
        <v>15</v>
      </c>
      <c r="I97" s="103">
        <v>18</v>
      </c>
      <c r="J97" s="20">
        <f>H97/I97</f>
        <v>0.83333333333333337</v>
      </c>
      <c r="K97" s="10">
        <f>F97/G97</f>
        <v>0</v>
      </c>
    </row>
    <row r="98" spans="1:11" ht="15.75" customHeight="1" x14ac:dyDescent="0.3">
      <c r="B98" s="110" t="s">
        <v>92</v>
      </c>
      <c r="C98" s="108"/>
      <c r="D98" s="108"/>
      <c r="E98" s="108"/>
      <c r="F98" s="108"/>
      <c r="G98" s="108"/>
      <c r="H98" s="108"/>
      <c r="I98" s="108"/>
      <c r="J98" s="20" t="e">
        <f>H98/I98</f>
        <v>#DIV/0!</v>
      </c>
      <c r="K98" s="10" t="e">
        <f>F98/G98</f>
        <v>#DIV/0!</v>
      </c>
    </row>
    <row r="99" spans="1:11" ht="15.75" customHeight="1" thickBot="1" x14ac:dyDescent="0.35">
      <c r="B99" s="24"/>
      <c r="C99" s="25"/>
      <c r="D99" s="25"/>
      <c r="E99" s="25"/>
      <c r="F99" s="25"/>
      <c r="G99" s="25"/>
      <c r="H99" s="61"/>
      <c r="I99" s="61"/>
      <c r="J99" s="27" t="e">
        <f t="shared" ref="J99" si="39">H99/I99</f>
        <v>#DIV/0!</v>
      </c>
      <c r="K99" s="28" t="e">
        <f t="shared" ref="K99" si="40">F99/G99</f>
        <v>#DIV/0!</v>
      </c>
    </row>
    <row r="100" spans="1:11" ht="15.75" customHeight="1" thickBot="1" x14ac:dyDescent="0.35">
      <c r="B100" s="11"/>
      <c r="C100" s="12"/>
      <c r="D100" s="12"/>
      <c r="E100" s="12"/>
      <c r="F100" s="13">
        <f t="shared" ref="F100:I100" si="41">SUM(F95:F99)</f>
        <v>1</v>
      </c>
      <c r="G100" s="13">
        <f t="shared" si="41"/>
        <v>1</v>
      </c>
      <c r="H100" s="13">
        <f t="shared" si="41"/>
        <v>33</v>
      </c>
      <c r="I100" s="13">
        <f t="shared" si="41"/>
        <v>33</v>
      </c>
      <c r="J100" s="15"/>
      <c r="K100" s="15"/>
    </row>
    <row r="101" spans="1:11" ht="15.75" customHeight="1" thickBot="1" x14ac:dyDescent="0.35">
      <c r="B101" s="147" t="s">
        <v>94</v>
      </c>
      <c r="C101" s="148"/>
      <c r="D101" s="148"/>
      <c r="E101" s="148"/>
      <c r="F101" s="148"/>
      <c r="G101" s="148"/>
      <c r="H101" s="148"/>
      <c r="I101" s="148"/>
      <c r="J101" s="148"/>
      <c r="K101" s="149"/>
    </row>
    <row r="102" spans="1:11" ht="25.5" x14ac:dyDescent="0.25">
      <c r="A102" s="115" t="s">
        <v>112</v>
      </c>
      <c r="B102" s="40" t="s">
        <v>2</v>
      </c>
      <c r="C102" s="34" t="s">
        <v>3</v>
      </c>
      <c r="D102" s="34" t="s">
        <v>4</v>
      </c>
      <c r="E102" s="34" t="s">
        <v>5</v>
      </c>
      <c r="F102" s="34" t="s">
        <v>6</v>
      </c>
      <c r="G102" s="34" t="s">
        <v>7</v>
      </c>
      <c r="H102" s="34" t="s">
        <v>8</v>
      </c>
      <c r="I102" s="34" t="s">
        <v>9</v>
      </c>
      <c r="J102" s="36" t="s">
        <v>10</v>
      </c>
      <c r="K102" s="41" t="s">
        <v>48</v>
      </c>
    </row>
    <row r="103" spans="1:11" ht="15.75" customHeight="1" x14ac:dyDescent="0.3">
      <c r="A103" s="116" t="s">
        <v>113</v>
      </c>
      <c r="B103" s="99" t="s">
        <v>96</v>
      </c>
      <c r="C103" s="79">
        <v>1</v>
      </c>
      <c r="D103" s="79">
        <v>1</v>
      </c>
      <c r="E103" s="79">
        <v>2</v>
      </c>
      <c r="F103" s="79">
        <v>1</v>
      </c>
      <c r="G103" s="79">
        <v>0</v>
      </c>
      <c r="H103" s="79">
        <v>18</v>
      </c>
      <c r="I103" s="79">
        <v>7</v>
      </c>
      <c r="J103" s="20">
        <f>H103/I103</f>
        <v>2.5714285714285716</v>
      </c>
      <c r="K103" s="10" t="e">
        <f>F103/G103</f>
        <v>#DIV/0!</v>
      </c>
    </row>
    <row r="104" spans="1:11" ht="15.75" customHeight="1" x14ac:dyDescent="0.3">
      <c r="A104" s="117" t="s">
        <v>114</v>
      </c>
      <c r="B104" s="106" t="s">
        <v>95</v>
      </c>
      <c r="C104" s="103">
        <v>1</v>
      </c>
      <c r="D104" s="103">
        <v>0</v>
      </c>
      <c r="E104" s="103">
        <v>1</v>
      </c>
      <c r="F104" s="103">
        <v>0</v>
      </c>
      <c r="G104" s="103">
        <v>1</v>
      </c>
      <c r="H104" s="103">
        <v>7</v>
      </c>
      <c r="I104" s="103">
        <v>18</v>
      </c>
      <c r="J104" s="20">
        <f>H104/I104</f>
        <v>0.3888888888888889</v>
      </c>
      <c r="K104" s="10">
        <f>F104/G104</f>
        <v>0</v>
      </c>
    </row>
    <row r="105" spans="1:11" ht="15.75" customHeight="1" x14ac:dyDescent="0.3">
      <c r="B105" s="110" t="s">
        <v>97</v>
      </c>
      <c r="C105" s="108"/>
      <c r="D105" s="108"/>
      <c r="E105" s="108"/>
      <c r="F105" s="108"/>
      <c r="G105" s="108"/>
      <c r="H105" s="108"/>
      <c r="I105" s="108"/>
      <c r="J105" s="20" t="e">
        <f t="shared" ref="J105:J106" si="42">H105/I105</f>
        <v>#DIV/0!</v>
      </c>
      <c r="K105" s="10" t="e">
        <f t="shared" ref="K105:K106" si="43">F105/G105</f>
        <v>#DIV/0!</v>
      </c>
    </row>
    <row r="106" spans="1:11" ht="15.75" customHeight="1" thickBot="1" x14ac:dyDescent="0.35">
      <c r="B106" s="24"/>
      <c r="C106" s="62"/>
      <c r="D106" s="62"/>
      <c r="E106" s="62"/>
      <c r="F106" s="62"/>
      <c r="G106" s="62"/>
      <c r="H106" s="63"/>
      <c r="I106" s="63"/>
      <c r="J106" s="27" t="e">
        <f t="shared" si="42"/>
        <v>#DIV/0!</v>
      </c>
      <c r="K106" s="28" t="e">
        <f t="shared" si="43"/>
        <v>#DIV/0!</v>
      </c>
    </row>
    <row r="107" spans="1:11" ht="15.75" customHeight="1" thickBot="1" x14ac:dyDescent="0.35">
      <c r="B107" s="11"/>
      <c r="C107" s="12"/>
      <c r="D107" s="12"/>
      <c r="E107" s="12"/>
      <c r="F107" s="13">
        <f t="shared" ref="F107:I107" si="44">SUM(F102:F106)</f>
        <v>1</v>
      </c>
      <c r="G107" s="13">
        <f t="shared" si="44"/>
        <v>1</v>
      </c>
      <c r="H107" s="13">
        <f t="shared" si="44"/>
        <v>25</v>
      </c>
      <c r="I107" s="13">
        <f t="shared" si="44"/>
        <v>25</v>
      </c>
      <c r="J107" s="15"/>
      <c r="K107" s="15"/>
    </row>
    <row r="108" spans="1:11" ht="15.75" customHeight="1" thickBot="1" x14ac:dyDescent="0.35">
      <c r="B108" s="147" t="s">
        <v>98</v>
      </c>
      <c r="C108" s="148"/>
      <c r="D108" s="148"/>
      <c r="E108" s="148"/>
      <c r="F108" s="148"/>
      <c r="G108" s="148"/>
      <c r="H108" s="148"/>
      <c r="I108" s="148"/>
      <c r="J108" s="148"/>
      <c r="K108" s="149"/>
    </row>
    <row r="109" spans="1:11" ht="25.5" x14ac:dyDescent="0.25">
      <c r="A109" s="115" t="s">
        <v>112</v>
      </c>
      <c r="B109" s="40" t="s">
        <v>2</v>
      </c>
      <c r="C109" s="34" t="s">
        <v>3</v>
      </c>
      <c r="D109" s="34" t="s">
        <v>4</v>
      </c>
      <c r="E109" s="34" t="s">
        <v>5</v>
      </c>
      <c r="F109" s="34" t="s">
        <v>6</v>
      </c>
      <c r="G109" s="34" t="s">
        <v>7</v>
      </c>
      <c r="H109" s="34" t="s">
        <v>8</v>
      </c>
      <c r="I109" s="34" t="s">
        <v>9</v>
      </c>
      <c r="J109" s="36" t="s">
        <v>10</v>
      </c>
      <c r="K109" s="41" t="s">
        <v>48</v>
      </c>
    </row>
    <row r="110" spans="1:11" ht="15.75" customHeight="1" x14ac:dyDescent="0.3">
      <c r="A110" s="116" t="s">
        <v>113</v>
      </c>
      <c r="B110" s="99" t="s">
        <v>100</v>
      </c>
      <c r="C110" s="79">
        <v>2</v>
      </c>
      <c r="D110" s="79">
        <v>2</v>
      </c>
      <c r="E110" s="79">
        <v>4</v>
      </c>
      <c r="F110" s="79">
        <v>2</v>
      </c>
      <c r="G110" s="79">
        <v>0</v>
      </c>
      <c r="H110" s="79">
        <v>38</v>
      </c>
      <c r="I110" s="79">
        <v>4</v>
      </c>
      <c r="J110" s="20">
        <f>H110/I110</f>
        <v>9.5</v>
      </c>
      <c r="K110" s="10" t="e">
        <f>F110/G110</f>
        <v>#DIV/0!</v>
      </c>
    </row>
    <row r="111" spans="1:11" ht="15.75" customHeight="1" x14ac:dyDescent="0.3">
      <c r="A111" s="117" t="s">
        <v>114</v>
      </c>
      <c r="B111" s="106" t="s">
        <v>101</v>
      </c>
      <c r="C111" s="103">
        <v>2</v>
      </c>
      <c r="D111" s="103">
        <v>1</v>
      </c>
      <c r="E111" s="103">
        <v>3</v>
      </c>
      <c r="F111" s="103">
        <v>1</v>
      </c>
      <c r="G111" s="103">
        <v>1</v>
      </c>
      <c r="H111" s="103">
        <v>20</v>
      </c>
      <c r="I111" s="103">
        <v>28</v>
      </c>
      <c r="J111" s="20">
        <f>H111/I111</f>
        <v>0.7142857142857143</v>
      </c>
      <c r="K111" s="10">
        <f>F111/G111</f>
        <v>1</v>
      </c>
    </row>
    <row r="112" spans="1:11" ht="15.75" customHeight="1" x14ac:dyDescent="0.3">
      <c r="B112" s="51" t="s">
        <v>99</v>
      </c>
      <c r="C112" s="59">
        <v>2</v>
      </c>
      <c r="D112" s="59">
        <v>0</v>
      </c>
      <c r="E112" s="59">
        <v>2</v>
      </c>
      <c r="F112" s="59">
        <v>0</v>
      </c>
      <c r="G112" s="59">
        <v>2</v>
      </c>
      <c r="H112" s="59">
        <v>12</v>
      </c>
      <c r="I112" s="59">
        <v>36</v>
      </c>
      <c r="J112" s="20">
        <f>H112/I112</f>
        <v>0.33333333333333331</v>
      </c>
      <c r="K112" s="10">
        <f>F112/G112</f>
        <v>0</v>
      </c>
    </row>
    <row r="113" spans="1:11" ht="15.75" customHeight="1" thickBot="1" x14ac:dyDescent="0.35">
      <c r="B113" s="24"/>
      <c r="C113" s="25"/>
      <c r="D113" s="25"/>
      <c r="E113" s="25"/>
      <c r="F113" s="25"/>
      <c r="G113" s="25"/>
      <c r="H113" s="61"/>
      <c r="I113" s="61"/>
      <c r="J113" s="27" t="e">
        <f t="shared" ref="J113" si="45">H113/I113</f>
        <v>#DIV/0!</v>
      </c>
      <c r="K113" s="28" t="e">
        <f t="shared" ref="K113" si="46">F113/G113</f>
        <v>#DIV/0!</v>
      </c>
    </row>
    <row r="114" spans="1:11" ht="15.75" customHeight="1" thickBot="1" x14ac:dyDescent="0.35">
      <c r="B114" s="11"/>
      <c r="C114" s="12"/>
      <c r="D114" s="12"/>
      <c r="E114" s="12"/>
      <c r="F114" s="13">
        <f t="shared" ref="F114:I114" si="47">SUM(F109:F113)</f>
        <v>3</v>
      </c>
      <c r="G114" s="13">
        <f t="shared" si="47"/>
        <v>3</v>
      </c>
      <c r="H114" s="13">
        <f t="shared" si="47"/>
        <v>70</v>
      </c>
      <c r="I114" s="13">
        <f t="shared" si="47"/>
        <v>68</v>
      </c>
      <c r="J114" s="15"/>
      <c r="K114" s="15"/>
    </row>
    <row r="115" spans="1:11" ht="15.75" customHeight="1" thickBot="1" x14ac:dyDescent="0.35">
      <c r="B115" s="147" t="s">
        <v>102</v>
      </c>
      <c r="C115" s="148"/>
      <c r="D115" s="148"/>
      <c r="E115" s="148"/>
      <c r="F115" s="148"/>
      <c r="G115" s="148"/>
      <c r="H115" s="148"/>
      <c r="I115" s="148"/>
      <c r="J115" s="148"/>
      <c r="K115" s="149"/>
    </row>
    <row r="116" spans="1:11" ht="25.5" x14ac:dyDescent="0.25">
      <c r="A116" s="115" t="s">
        <v>112</v>
      </c>
      <c r="B116" s="40" t="s">
        <v>2</v>
      </c>
      <c r="C116" s="34" t="s">
        <v>3</v>
      </c>
      <c r="D116" s="34" t="s">
        <v>4</v>
      </c>
      <c r="E116" s="34" t="s">
        <v>5</v>
      </c>
      <c r="F116" s="34" t="s">
        <v>6</v>
      </c>
      <c r="G116" s="34" t="s">
        <v>7</v>
      </c>
      <c r="H116" s="34" t="s">
        <v>8</v>
      </c>
      <c r="I116" s="34" t="s">
        <v>9</v>
      </c>
      <c r="J116" s="36" t="s">
        <v>10</v>
      </c>
      <c r="K116" s="41" t="s">
        <v>48</v>
      </c>
    </row>
    <row r="117" spans="1:11" ht="15.75" customHeight="1" x14ac:dyDescent="0.3">
      <c r="A117" s="116" t="s">
        <v>113</v>
      </c>
      <c r="B117" s="99" t="s">
        <v>103</v>
      </c>
      <c r="C117" s="79">
        <v>3</v>
      </c>
      <c r="D117" s="79">
        <v>3</v>
      </c>
      <c r="E117" s="79">
        <v>6</v>
      </c>
      <c r="F117" s="79">
        <v>3</v>
      </c>
      <c r="G117" s="79">
        <v>0</v>
      </c>
      <c r="H117" s="79">
        <v>54</v>
      </c>
      <c r="I117" s="79">
        <v>22</v>
      </c>
      <c r="J117" s="20">
        <f>H117/I117</f>
        <v>2.4545454545454546</v>
      </c>
      <c r="K117" s="10" t="e">
        <f>F117/G117</f>
        <v>#DIV/0!</v>
      </c>
    </row>
    <row r="118" spans="1:11" ht="15.75" customHeight="1" x14ac:dyDescent="0.3">
      <c r="A118" s="117" t="s">
        <v>114</v>
      </c>
      <c r="B118" s="106" t="s">
        <v>105</v>
      </c>
      <c r="C118" s="103">
        <v>3</v>
      </c>
      <c r="D118" s="103">
        <v>2</v>
      </c>
      <c r="E118" s="103">
        <v>5</v>
      </c>
      <c r="F118" s="103">
        <v>2</v>
      </c>
      <c r="G118" s="103">
        <v>1</v>
      </c>
      <c r="H118" s="109">
        <v>42</v>
      </c>
      <c r="I118" s="109">
        <v>29</v>
      </c>
      <c r="J118" s="20">
        <f>H118/I118</f>
        <v>1.4482758620689655</v>
      </c>
      <c r="K118" s="10">
        <f>F118/G118</f>
        <v>2</v>
      </c>
    </row>
    <row r="119" spans="1:11" ht="15.75" customHeight="1" x14ac:dyDescent="0.3">
      <c r="B119" s="51" t="s">
        <v>44</v>
      </c>
      <c r="C119" s="59">
        <v>3</v>
      </c>
      <c r="D119" s="59">
        <v>1</v>
      </c>
      <c r="E119" s="59">
        <v>4</v>
      </c>
      <c r="F119" s="59">
        <v>1</v>
      </c>
      <c r="G119" s="59">
        <v>2</v>
      </c>
      <c r="H119" s="59">
        <v>26</v>
      </c>
      <c r="I119" s="59">
        <v>53</v>
      </c>
      <c r="J119" s="20">
        <f>H119/I119</f>
        <v>0.49056603773584906</v>
      </c>
      <c r="K119" s="10">
        <f>F119/G119</f>
        <v>0.5</v>
      </c>
    </row>
    <row r="120" spans="1:11" ht="15.75" customHeight="1" thickBot="1" x14ac:dyDescent="0.35">
      <c r="B120" s="24" t="s">
        <v>104</v>
      </c>
      <c r="C120" s="62">
        <v>3</v>
      </c>
      <c r="D120" s="62">
        <v>0</v>
      </c>
      <c r="E120" s="62">
        <v>3</v>
      </c>
      <c r="F120" s="62">
        <v>0</v>
      </c>
      <c r="G120" s="62">
        <v>3</v>
      </c>
      <c r="H120" s="62">
        <v>37</v>
      </c>
      <c r="I120" s="62">
        <v>55</v>
      </c>
      <c r="J120" s="27">
        <f>H120/I120</f>
        <v>0.67272727272727273</v>
      </c>
      <c r="K120" s="28">
        <f>F120/G120</f>
        <v>0</v>
      </c>
    </row>
    <row r="121" spans="1:11" ht="15.75" customHeight="1" thickBot="1" x14ac:dyDescent="0.35">
      <c r="B121" s="11"/>
      <c r="C121" s="12"/>
      <c r="D121" s="12"/>
      <c r="E121" s="12"/>
      <c r="F121" s="13">
        <f t="shared" ref="F121:I121" si="48">SUM(F116:F120)</f>
        <v>6</v>
      </c>
      <c r="G121" s="13">
        <f t="shared" si="48"/>
        <v>6</v>
      </c>
      <c r="H121" s="13">
        <f t="shared" si="48"/>
        <v>159</v>
      </c>
      <c r="I121" s="13">
        <f t="shared" si="48"/>
        <v>159</v>
      </c>
      <c r="J121" s="15"/>
      <c r="K121" s="15"/>
    </row>
    <row r="122" spans="1:11" ht="15.75" customHeight="1" thickBot="1" x14ac:dyDescent="0.35">
      <c r="B122" s="147" t="s">
        <v>106</v>
      </c>
      <c r="C122" s="148"/>
      <c r="D122" s="148"/>
      <c r="E122" s="148"/>
      <c r="F122" s="148"/>
      <c r="G122" s="148"/>
      <c r="H122" s="148"/>
      <c r="I122" s="148"/>
      <c r="J122" s="148"/>
      <c r="K122" s="149"/>
    </row>
    <row r="123" spans="1:11" ht="25.5" x14ac:dyDescent="0.25">
      <c r="A123" s="115" t="s">
        <v>112</v>
      </c>
      <c r="B123" s="40" t="s">
        <v>2</v>
      </c>
      <c r="C123" s="34" t="s">
        <v>3</v>
      </c>
      <c r="D123" s="34" t="s">
        <v>4</v>
      </c>
      <c r="E123" s="34" t="s">
        <v>5</v>
      </c>
      <c r="F123" s="34" t="s">
        <v>6</v>
      </c>
      <c r="G123" s="34" t="s">
        <v>7</v>
      </c>
      <c r="H123" s="34" t="s">
        <v>8</v>
      </c>
      <c r="I123" s="34" t="s">
        <v>9</v>
      </c>
      <c r="J123" s="36" t="s">
        <v>10</v>
      </c>
      <c r="K123" s="41" t="s">
        <v>48</v>
      </c>
    </row>
    <row r="124" spans="1:11" ht="15.75" customHeight="1" x14ac:dyDescent="0.3">
      <c r="A124" s="116" t="s">
        <v>113</v>
      </c>
      <c r="B124" s="99" t="s">
        <v>38</v>
      </c>
      <c r="C124" s="79">
        <v>2</v>
      </c>
      <c r="D124" s="79">
        <v>2</v>
      </c>
      <c r="E124" s="79">
        <v>4</v>
      </c>
      <c r="F124" s="79">
        <v>2</v>
      </c>
      <c r="G124" s="79">
        <v>0</v>
      </c>
      <c r="H124" s="79">
        <v>36</v>
      </c>
      <c r="I124" s="79">
        <v>29</v>
      </c>
      <c r="J124" s="20">
        <f>H124/I124</f>
        <v>1.2413793103448276</v>
      </c>
      <c r="K124" s="10" t="e">
        <f>F124/G124</f>
        <v>#DIV/0!</v>
      </c>
    </row>
    <row r="125" spans="1:11" ht="15.75" customHeight="1" x14ac:dyDescent="0.3">
      <c r="A125" s="117" t="s">
        <v>114</v>
      </c>
      <c r="B125" s="106" t="s">
        <v>107</v>
      </c>
      <c r="C125" s="103">
        <v>2</v>
      </c>
      <c r="D125" s="103">
        <v>1</v>
      </c>
      <c r="E125" s="103">
        <v>3</v>
      </c>
      <c r="F125" s="103">
        <v>1</v>
      </c>
      <c r="G125" s="103">
        <v>1</v>
      </c>
      <c r="H125" s="103">
        <v>33</v>
      </c>
      <c r="I125" s="103">
        <v>35</v>
      </c>
      <c r="J125" s="20">
        <f>H125/I125</f>
        <v>0.94285714285714284</v>
      </c>
      <c r="K125" s="10">
        <f>F125/G125</f>
        <v>1</v>
      </c>
    </row>
    <row r="126" spans="1:11" ht="15.75" customHeight="1" x14ac:dyDescent="0.3">
      <c r="B126" s="51" t="s">
        <v>108</v>
      </c>
      <c r="C126" s="59">
        <v>2</v>
      </c>
      <c r="D126" s="59">
        <v>0</v>
      </c>
      <c r="E126" s="59">
        <v>2</v>
      </c>
      <c r="F126" s="59">
        <v>0</v>
      </c>
      <c r="G126" s="59">
        <v>2</v>
      </c>
      <c r="H126" s="59">
        <v>32</v>
      </c>
      <c r="I126" s="59">
        <v>37</v>
      </c>
      <c r="J126" s="20">
        <f>H126/I126</f>
        <v>0.86486486486486491</v>
      </c>
      <c r="K126" s="10">
        <f>F126/G126</f>
        <v>0</v>
      </c>
    </row>
    <row r="127" spans="1:11" ht="15.75" customHeight="1" thickBot="1" x14ac:dyDescent="0.35">
      <c r="B127" s="64" t="s">
        <v>109</v>
      </c>
      <c r="C127" s="65"/>
      <c r="D127" s="65"/>
      <c r="E127" s="65"/>
      <c r="F127" s="65"/>
      <c r="G127" s="65"/>
      <c r="H127" s="66"/>
      <c r="I127" s="66"/>
      <c r="J127" s="27" t="e">
        <f t="shared" ref="J127" si="49">H127/I127</f>
        <v>#DIV/0!</v>
      </c>
      <c r="K127" s="28" t="e">
        <f t="shared" ref="K127" si="50">F127/G127</f>
        <v>#DIV/0!</v>
      </c>
    </row>
    <row r="128" spans="1:11" ht="15.75" customHeight="1" thickBot="1" x14ac:dyDescent="0.35">
      <c r="B128" s="11"/>
      <c r="C128" s="12"/>
      <c r="D128" s="12"/>
      <c r="E128" s="12"/>
      <c r="F128" s="13">
        <f t="shared" ref="F128:I128" si="51">SUM(F123:F127)</f>
        <v>3</v>
      </c>
      <c r="G128" s="13">
        <f t="shared" si="51"/>
        <v>3</v>
      </c>
      <c r="H128" s="13">
        <f t="shared" si="51"/>
        <v>101</v>
      </c>
      <c r="I128" s="13">
        <f t="shared" si="51"/>
        <v>101</v>
      </c>
      <c r="J128" s="15"/>
      <c r="K128" s="15"/>
    </row>
    <row r="129" spans="1:13" ht="15.75" customHeight="1" thickBot="1" x14ac:dyDescent="0.35">
      <c r="B129" s="150" t="s">
        <v>110</v>
      </c>
      <c r="C129" s="148"/>
      <c r="D129" s="148"/>
      <c r="E129" s="148"/>
      <c r="F129" s="148"/>
      <c r="G129" s="148"/>
      <c r="H129" s="148"/>
      <c r="I129" s="148"/>
      <c r="J129" s="148"/>
      <c r="K129" s="148"/>
    </row>
    <row r="130" spans="1:13" ht="25.5" x14ac:dyDescent="0.25">
      <c r="A130" s="115" t="s">
        <v>112</v>
      </c>
      <c r="B130" s="40" t="s">
        <v>2</v>
      </c>
      <c r="C130" s="34" t="s">
        <v>3</v>
      </c>
      <c r="D130" s="34" t="s">
        <v>4</v>
      </c>
      <c r="E130" s="34" t="s">
        <v>5</v>
      </c>
      <c r="F130" s="34" t="s">
        <v>6</v>
      </c>
      <c r="G130" s="34" t="s">
        <v>7</v>
      </c>
      <c r="H130" s="34" t="s">
        <v>8</v>
      </c>
      <c r="I130" s="34" t="s">
        <v>9</v>
      </c>
      <c r="J130" s="36" t="s">
        <v>10</v>
      </c>
      <c r="K130" s="41" t="s">
        <v>11</v>
      </c>
      <c r="L130" s="114" t="s">
        <v>116</v>
      </c>
      <c r="M130" s="114" t="s">
        <v>117</v>
      </c>
    </row>
    <row r="131" spans="1:13" ht="15.75" customHeight="1" x14ac:dyDescent="0.3">
      <c r="A131" s="115">
        <v>1</v>
      </c>
      <c r="B131" s="121" t="s">
        <v>100</v>
      </c>
      <c r="C131" s="79">
        <v>2</v>
      </c>
      <c r="D131" s="79">
        <v>2</v>
      </c>
      <c r="E131" s="79">
        <v>4</v>
      </c>
      <c r="F131" s="79">
        <v>2</v>
      </c>
      <c r="G131" s="79">
        <v>0</v>
      </c>
      <c r="H131" s="79">
        <v>38</v>
      </c>
      <c r="I131" s="79">
        <v>4</v>
      </c>
      <c r="J131" s="20">
        <f t="shared" ref="J131:J148" si="52">H131/I131</f>
        <v>9.5</v>
      </c>
      <c r="K131" s="10" t="e">
        <f t="shared" ref="K131:K148" si="53">F131/G131</f>
        <v>#DIV/0!</v>
      </c>
      <c r="L131" s="113">
        <f t="shared" ref="L131:L148" si="54">F131-G131</f>
        <v>2</v>
      </c>
      <c r="M131" s="113">
        <f t="shared" ref="M131:M148" si="55">H131-I131</f>
        <v>34</v>
      </c>
    </row>
    <row r="132" spans="1:13" ht="15.75" customHeight="1" x14ac:dyDescent="0.3">
      <c r="A132" s="115">
        <v>2</v>
      </c>
      <c r="B132" s="121" t="s">
        <v>69</v>
      </c>
      <c r="C132" s="79">
        <v>1</v>
      </c>
      <c r="D132" s="79">
        <v>1</v>
      </c>
      <c r="E132" s="79">
        <v>2</v>
      </c>
      <c r="F132" s="79">
        <v>1</v>
      </c>
      <c r="G132" s="79">
        <v>0</v>
      </c>
      <c r="H132" s="79">
        <v>18</v>
      </c>
      <c r="I132" s="79">
        <v>5</v>
      </c>
      <c r="J132" s="20">
        <f t="shared" si="52"/>
        <v>3.6</v>
      </c>
      <c r="K132" s="10" t="e">
        <f t="shared" si="53"/>
        <v>#DIV/0!</v>
      </c>
      <c r="L132" s="113">
        <f t="shared" si="54"/>
        <v>1</v>
      </c>
      <c r="M132" s="113">
        <f t="shared" si="55"/>
        <v>13</v>
      </c>
    </row>
    <row r="133" spans="1:13" ht="15.75" customHeight="1" x14ac:dyDescent="0.3">
      <c r="A133" s="115">
        <v>3</v>
      </c>
      <c r="B133" s="121" t="s">
        <v>42</v>
      </c>
      <c r="C133" s="79">
        <v>2</v>
      </c>
      <c r="D133" s="79">
        <v>2</v>
      </c>
      <c r="E133" s="79">
        <v>4</v>
      </c>
      <c r="F133" s="79">
        <v>2</v>
      </c>
      <c r="G133" s="79">
        <v>0</v>
      </c>
      <c r="H133" s="79">
        <v>36</v>
      </c>
      <c r="I133" s="79">
        <v>12</v>
      </c>
      <c r="J133" s="20">
        <f t="shared" si="52"/>
        <v>3</v>
      </c>
      <c r="K133" s="10" t="e">
        <f t="shared" si="53"/>
        <v>#DIV/0!</v>
      </c>
      <c r="L133" s="113">
        <f t="shared" si="54"/>
        <v>2</v>
      </c>
      <c r="M133" s="113">
        <f t="shared" si="55"/>
        <v>24</v>
      </c>
    </row>
    <row r="134" spans="1:13" ht="15.75" customHeight="1" x14ac:dyDescent="0.3">
      <c r="A134" s="115">
        <v>4</v>
      </c>
      <c r="B134" s="121" t="s">
        <v>83</v>
      </c>
      <c r="C134" s="79">
        <v>2</v>
      </c>
      <c r="D134" s="79">
        <v>2</v>
      </c>
      <c r="E134" s="79">
        <v>4</v>
      </c>
      <c r="F134" s="79">
        <v>2</v>
      </c>
      <c r="G134" s="79">
        <v>0</v>
      </c>
      <c r="H134" s="79">
        <v>36</v>
      </c>
      <c r="I134" s="79">
        <v>14</v>
      </c>
      <c r="J134" s="20">
        <f t="shared" si="52"/>
        <v>2.5714285714285716</v>
      </c>
      <c r="K134" s="10" t="e">
        <f t="shared" si="53"/>
        <v>#DIV/0!</v>
      </c>
      <c r="L134" s="113">
        <f t="shared" si="54"/>
        <v>2</v>
      </c>
      <c r="M134" s="113">
        <f t="shared" si="55"/>
        <v>22</v>
      </c>
    </row>
    <row r="135" spans="1:13" ht="15.75" customHeight="1" x14ac:dyDescent="0.3">
      <c r="A135" s="115">
        <v>5</v>
      </c>
      <c r="B135" s="121" t="s">
        <v>59</v>
      </c>
      <c r="C135" s="68">
        <v>1</v>
      </c>
      <c r="D135" s="68">
        <v>1</v>
      </c>
      <c r="E135" s="68">
        <v>2</v>
      </c>
      <c r="F135" s="68">
        <v>1</v>
      </c>
      <c r="G135" s="68">
        <v>0</v>
      </c>
      <c r="H135" s="68">
        <v>18</v>
      </c>
      <c r="I135" s="68">
        <v>7</v>
      </c>
      <c r="J135" s="20">
        <f t="shared" si="52"/>
        <v>2.5714285714285716</v>
      </c>
      <c r="K135" s="10" t="e">
        <f t="shared" si="53"/>
        <v>#DIV/0!</v>
      </c>
      <c r="L135" s="113">
        <f t="shared" si="54"/>
        <v>1</v>
      </c>
      <c r="M135" s="113">
        <f t="shared" si="55"/>
        <v>11</v>
      </c>
    </row>
    <row r="136" spans="1:13" ht="15.75" customHeight="1" x14ac:dyDescent="0.3">
      <c r="A136" s="115">
        <v>6</v>
      </c>
      <c r="B136" s="121" t="s">
        <v>96</v>
      </c>
      <c r="C136" s="79">
        <v>1</v>
      </c>
      <c r="D136" s="79">
        <v>1</v>
      </c>
      <c r="E136" s="79">
        <v>2</v>
      </c>
      <c r="F136" s="79">
        <v>1</v>
      </c>
      <c r="G136" s="79">
        <v>0</v>
      </c>
      <c r="H136" s="79">
        <v>18</v>
      </c>
      <c r="I136" s="79">
        <v>7</v>
      </c>
      <c r="J136" s="20">
        <f t="shared" si="52"/>
        <v>2.5714285714285716</v>
      </c>
      <c r="K136" s="10" t="e">
        <f t="shared" si="53"/>
        <v>#DIV/0!</v>
      </c>
      <c r="L136" s="113">
        <f t="shared" si="54"/>
        <v>1</v>
      </c>
      <c r="M136" s="113">
        <f t="shared" si="55"/>
        <v>11</v>
      </c>
    </row>
    <row r="137" spans="1:13" ht="15.75" customHeight="1" x14ac:dyDescent="0.3">
      <c r="A137" s="115">
        <v>7</v>
      </c>
      <c r="B137" s="121" t="s">
        <v>103</v>
      </c>
      <c r="C137" s="79">
        <v>3</v>
      </c>
      <c r="D137" s="79">
        <v>3</v>
      </c>
      <c r="E137" s="79">
        <v>6</v>
      </c>
      <c r="F137" s="79">
        <v>3</v>
      </c>
      <c r="G137" s="79">
        <v>0</v>
      </c>
      <c r="H137" s="79">
        <v>54</v>
      </c>
      <c r="I137" s="79">
        <v>22</v>
      </c>
      <c r="J137" s="20">
        <f t="shared" si="52"/>
        <v>2.4545454545454546</v>
      </c>
      <c r="K137" s="10" t="e">
        <f t="shared" si="53"/>
        <v>#DIV/0!</v>
      </c>
      <c r="L137" s="113">
        <f t="shared" si="54"/>
        <v>3</v>
      </c>
      <c r="M137" s="113">
        <f t="shared" si="55"/>
        <v>32</v>
      </c>
    </row>
    <row r="138" spans="1:13" ht="15.75" customHeight="1" x14ac:dyDescent="0.3">
      <c r="A138" s="115">
        <v>8</v>
      </c>
      <c r="B138" s="121" t="s">
        <v>52</v>
      </c>
      <c r="C138" s="68">
        <v>1</v>
      </c>
      <c r="D138" s="68">
        <v>1</v>
      </c>
      <c r="E138" s="68">
        <v>2</v>
      </c>
      <c r="F138" s="68">
        <v>1</v>
      </c>
      <c r="G138" s="68">
        <v>0</v>
      </c>
      <c r="H138" s="68">
        <v>18</v>
      </c>
      <c r="I138" s="68">
        <v>8</v>
      </c>
      <c r="J138" s="20">
        <f t="shared" si="52"/>
        <v>2.25</v>
      </c>
      <c r="K138" s="10" t="e">
        <f t="shared" si="53"/>
        <v>#DIV/0!</v>
      </c>
      <c r="L138" s="113">
        <f t="shared" si="54"/>
        <v>1</v>
      </c>
      <c r="M138" s="113">
        <f t="shared" si="55"/>
        <v>10</v>
      </c>
    </row>
    <row r="139" spans="1:13" ht="15.75" customHeight="1" x14ac:dyDescent="0.3">
      <c r="A139" s="115">
        <v>9</v>
      </c>
      <c r="B139" s="122" t="s">
        <v>49</v>
      </c>
      <c r="C139" s="79">
        <v>1</v>
      </c>
      <c r="D139" s="79">
        <v>1</v>
      </c>
      <c r="E139" s="79">
        <v>2</v>
      </c>
      <c r="F139" s="79">
        <v>1</v>
      </c>
      <c r="G139" s="79">
        <v>0</v>
      </c>
      <c r="H139" s="79">
        <v>18</v>
      </c>
      <c r="I139" s="79">
        <v>10</v>
      </c>
      <c r="J139" s="20">
        <f t="shared" si="52"/>
        <v>1.8</v>
      </c>
      <c r="K139" s="10" t="e">
        <f t="shared" si="53"/>
        <v>#DIV/0!</v>
      </c>
      <c r="L139" s="113">
        <f t="shared" si="54"/>
        <v>1</v>
      </c>
      <c r="M139" s="113">
        <f t="shared" si="55"/>
        <v>8</v>
      </c>
    </row>
    <row r="140" spans="1:13" ht="15.75" customHeight="1" x14ac:dyDescent="0.3">
      <c r="A140" s="115">
        <v>10</v>
      </c>
      <c r="B140" s="121" t="s">
        <v>73</v>
      </c>
      <c r="C140" s="79">
        <v>1</v>
      </c>
      <c r="D140" s="79">
        <v>1</v>
      </c>
      <c r="E140" s="79">
        <v>2</v>
      </c>
      <c r="F140" s="79">
        <v>1</v>
      </c>
      <c r="G140" s="79">
        <v>0</v>
      </c>
      <c r="H140" s="79">
        <v>18</v>
      </c>
      <c r="I140" s="79">
        <v>10</v>
      </c>
      <c r="J140" s="20">
        <f t="shared" si="52"/>
        <v>1.8</v>
      </c>
      <c r="K140" s="10" t="e">
        <f t="shared" si="53"/>
        <v>#DIV/0!</v>
      </c>
      <c r="L140" s="113">
        <f t="shared" si="54"/>
        <v>1</v>
      </c>
      <c r="M140" s="113">
        <f t="shared" si="55"/>
        <v>8</v>
      </c>
    </row>
    <row r="141" spans="1:13" ht="15.75" customHeight="1" x14ac:dyDescent="0.3">
      <c r="A141" s="115">
        <v>11</v>
      </c>
      <c r="B141" s="121" t="s">
        <v>55</v>
      </c>
      <c r="C141" s="79">
        <v>2</v>
      </c>
      <c r="D141" s="79">
        <v>2</v>
      </c>
      <c r="E141" s="79">
        <v>4</v>
      </c>
      <c r="F141" s="79">
        <v>2</v>
      </c>
      <c r="G141" s="79">
        <v>0</v>
      </c>
      <c r="H141" s="79">
        <v>36</v>
      </c>
      <c r="I141" s="79">
        <v>22</v>
      </c>
      <c r="J141" s="20">
        <f t="shared" si="52"/>
        <v>1.6363636363636365</v>
      </c>
      <c r="K141" s="10" t="e">
        <f t="shared" si="53"/>
        <v>#DIV/0!</v>
      </c>
      <c r="L141" s="113">
        <f t="shared" si="54"/>
        <v>2</v>
      </c>
      <c r="M141" s="113">
        <f t="shared" si="55"/>
        <v>14</v>
      </c>
    </row>
    <row r="142" spans="1:13" ht="15.75" customHeight="1" x14ac:dyDescent="0.3">
      <c r="A142" s="115">
        <v>12</v>
      </c>
      <c r="B142" s="121" t="s">
        <v>88</v>
      </c>
      <c r="C142" s="68">
        <v>1</v>
      </c>
      <c r="D142" s="68">
        <v>1</v>
      </c>
      <c r="E142" s="68">
        <v>2</v>
      </c>
      <c r="F142" s="68">
        <v>1</v>
      </c>
      <c r="G142" s="68">
        <v>0</v>
      </c>
      <c r="H142" s="68">
        <v>18</v>
      </c>
      <c r="I142" s="68">
        <v>14</v>
      </c>
      <c r="J142" s="20">
        <f t="shared" si="52"/>
        <v>1.2857142857142858</v>
      </c>
      <c r="K142" s="10" t="e">
        <f t="shared" si="53"/>
        <v>#DIV/0!</v>
      </c>
      <c r="L142" s="113">
        <f t="shared" si="54"/>
        <v>1</v>
      </c>
      <c r="M142" s="113">
        <f t="shared" si="55"/>
        <v>4</v>
      </c>
    </row>
    <row r="143" spans="1:13" ht="15.75" customHeight="1" x14ac:dyDescent="0.3">
      <c r="A143" s="115">
        <v>13</v>
      </c>
      <c r="B143" s="121" t="s">
        <v>38</v>
      </c>
      <c r="C143" s="79">
        <v>2</v>
      </c>
      <c r="D143" s="79">
        <v>2</v>
      </c>
      <c r="E143" s="79">
        <v>4</v>
      </c>
      <c r="F143" s="79">
        <v>2</v>
      </c>
      <c r="G143" s="79">
        <v>0</v>
      </c>
      <c r="H143" s="79">
        <v>36</v>
      </c>
      <c r="I143" s="79">
        <v>29</v>
      </c>
      <c r="J143" s="20">
        <f t="shared" si="52"/>
        <v>1.2413793103448276</v>
      </c>
      <c r="K143" s="10" t="e">
        <f t="shared" si="53"/>
        <v>#DIV/0!</v>
      </c>
      <c r="L143" s="113">
        <f t="shared" si="54"/>
        <v>2</v>
      </c>
      <c r="M143" s="113">
        <f t="shared" si="55"/>
        <v>7</v>
      </c>
    </row>
    <row r="144" spans="1:13" ht="15.75" customHeight="1" x14ac:dyDescent="0.3">
      <c r="A144" s="115">
        <v>14</v>
      </c>
      <c r="B144" s="121" t="s">
        <v>91</v>
      </c>
      <c r="C144" s="79">
        <v>1</v>
      </c>
      <c r="D144" s="79">
        <v>1</v>
      </c>
      <c r="E144" s="79">
        <v>2</v>
      </c>
      <c r="F144" s="79">
        <v>1</v>
      </c>
      <c r="G144" s="79">
        <v>0</v>
      </c>
      <c r="H144" s="79">
        <v>18</v>
      </c>
      <c r="I144" s="79">
        <v>15</v>
      </c>
      <c r="J144" s="20">
        <f t="shared" si="52"/>
        <v>1.2</v>
      </c>
      <c r="K144" s="10" t="e">
        <f t="shared" si="53"/>
        <v>#DIV/0!</v>
      </c>
      <c r="L144" s="113">
        <f t="shared" si="54"/>
        <v>1</v>
      </c>
      <c r="M144" s="113">
        <f t="shared" si="55"/>
        <v>3</v>
      </c>
    </row>
    <row r="145" spans="1:13" ht="15.75" customHeight="1" x14ac:dyDescent="0.3">
      <c r="A145" s="115">
        <v>15</v>
      </c>
      <c r="B145" s="121" t="s">
        <v>62</v>
      </c>
      <c r="C145" s="79">
        <v>1</v>
      </c>
      <c r="D145" s="79">
        <v>1</v>
      </c>
      <c r="E145" s="79">
        <v>2</v>
      </c>
      <c r="F145" s="79">
        <v>1</v>
      </c>
      <c r="G145" s="79">
        <v>0</v>
      </c>
      <c r="H145" s="79">
        <v>18</v>
      </c>
      <c r="I145" s="79">
        <v>16</v>
      </c>
      <c r="J145" s="20">
        <f t="shared" si="52"/>
        <v>1.125</v>
      </c>
      <c r="K145" s="10" t="e">
        <f t="shared" si="53"/>
        <v>#DIV/0!</v>
      </c>
      <c r="L145" s="113">
        <f t="shared" si="54"/>
        <v>1</v>
      </c>
      <c r="M145" s="113">
        <f t="shared" si="55"/>
        <v>2</v>
      </c>
    </row>
    <row r="146" spans="1:13" ht="15.75" customHeight="1" x14ac:dyDescent="0.3">
      <c r="A146" s="115">
        <v>16</v>
      </c>
      <c r="B146" s="121" t="s">
        <v>63</v>
      </c>
      <c r="C146" s="79">
        <v>1</v>
      </c>
      <c r="D146" s="79">
        <v>1</v>
      </c>
      <c r="E146" s="79">
        <v>2</v>
      </c>
      <c r="F146" s="79">
        <v>1</v>
      </c>
      <c r="G146" s="79">
        <v>0</v>
      </c>
      <c r="H146" s="79">
        <v>18</v>
      </c>
      <c r="I146" s="79">
        <v>16</v>
      </c>
      <c r="J146" s="20">
        <f t="shared" si="52"/>
        <v>1.125</v>
      </c>
      <c r="K146" s="10" t="e">
        <f t="shared" si="53"/>
        <v>#DIV/0!</v>
      </c>
      <c r="L146" s="113">
        <f t="shared" si="54"/>
        <v>1</v>
      </c>
      <c r="M146" s="113">
        <f t="shared" si="55"/>
        <v>2</v>
      </c>
    </row>
    <row r="147" spans="1:13" ht="15.75" customHeight="1" x14ac:dyDescent="0.3">
      <c r="A147" s="115">
        <v>17</v>
      </c>
      <c r="B147" s="121" t="s">
        <v>78</v>
      </c>
      <c r="C147" s="79">
        <v>1</v>
      </c>
      <c r="D147" s="79">
        <v>1</v>
      </c>
      <c r="E147" s="79">
        <v>2</v>
      </c>
      <c r="F147" s="79">
        <v>1</v>
      </c>
      <c r="G147" s="79">
        <v>0</v>
      </c>
      <c r="H147" s="79">
        <v>19</v>
      </c>
      <c r="I147" s="79">
        <v>17</v>
      </c>
      <c r="J147" s="20">
        <f t="shared" si="52"/>
        <v>1.1176470588235294</v>
      </c>
      <c r="K147" s="10" t="e">
        <f t="shared" si="53"/>
        <v>#DIV/0!</v>
      </c>
      <c r="L147" s="113">
        <f t="shared" si="54"/>
        <v>1</v>
      </c>
      <c r="M147" s="113">
        <f t="shared" si="55"/>
        <v>2</v>
      </c>
    </row>
    <row r="148" spans="1:13" ht="15.75" customHeight="1" x14ac:dyDescent="0.3">
      <c r="A148" s="115">
        <v>18</v>
      </c>
      <c r="B148" s="121" t="s">
        <v>66</v>
      </c>
      <c r="C148" s="79">
        <v>2</v>
      </c>
      <c r="D148" s="79">
        <v>1</v>
      </c>
      <c r="E148" s="79">
        <v>3</v>
      </c>
      <c r="F148" s="79">
        <v>1</v>
      </c>
      <c r="G148" s="79">
        <v>1</v>
      </c>
      <c r="H148" s="79">
        <v>34</v>
      </c>
      <c r="I148" s="79">
        <v>30</v>
      </c>
      <c r="J148" s="20">
        <f t="shared" si="52"/>
        <v>1.1333333333333333</v>
      </c>
      <c r="K148" s="10">
        <f t="shared" si="53"/>
        <v>1</v>
      </c>
      <c r="L148" s="113">
        <f t="shared" si="54"/>
        <v>0</v>
      </c>
      <c r="M148" s="113">
        <f t="shared" si="55"/>
        <v>4</v>
      </c>
    </row>
    <row r="149" spans="1:13" ht="15.75" customHeight="1" thickBot="1" x14ac:dyDescent="0.3"/>
    <row r="150" spans="1:13" ht="15.75" customHeight="1" thickBot="1" x14ac:dyDescent="0.3">
      <c r="B150" s="151" t="s">
        <v>111</v>
      </c>
      <c r="C150" s="148"/>
      <c r="D150" s="148"/>
      <c r="E150" s="148"/>
      <c r="F150" s="148"/>
      <c r="G150" s="148"/>
      <c r="H150" s="148"/>
      <c r="I150" s="148"/>
      <c r="J150" s="148"/>
      <c r="K150" s="148"/>
    </row>
    <row r="151" spans="1:13" ht="25.5" x14ac:dyDescent="0.25">
      <c r="A151" s="115" t="s">
        <v>112</v>
      </c>
      <c r="B151" s="40" t="s">
        <v>2</v>
      </c>
      <c r="C151" s="34" t="s">
        <v>3</v>
      </c>
      <c r="D151" s="34" t="s">
        <v>4</v>
      </c>
      <c r="E151" s="34" t="s">
        <v>5</v>
      </c>
      <c r="F151" s="34" t="s">
        <v>6</v>
      </c>
      <c r="G151" s="34" t="s">
        <v>7</v>
      </c>
      <c r="H151" s="34" t="s">
        <v>8</v>
      </c>
      <c r="I151" s="34" t="s">
        <v>9</v>
      </c>
      <c r="J151" s="36" t="s">
        <v>10</v>
      </c>
      <c r="K151" s="36" t="s">
        <v>11</v>
      </c>
      <c r="L151" s="114" t="s">
        <v>116</v>
      </c>
      <c r="M151" s="114" t="s">
        <v>117</v>
      </c>
    </row>
    <row r="152" spans="1:13" ht="15.75" customHeight="1" x14ac:dyDescent="0.3">
      <c r="A152" s="115">
        <v>1</v>
      </c>
      <c r="B152" s="118" t="s">
        <v>105</v>
      </c>
      <c r="C152" s="103">
        <v>3</v>
      </c>
      <c r="D152" s="103">
        <v>2</v>
      </c>
      <c r="E152" s="103">
        <v>5</v>
      </c>
      <c r="F152" s="103">
        <v>2</v>
      </c>
      <c r="G152" s="103">
        <v>1</v>
      </c>
      <c r="H152" s="109">
        <v>42</v>
      </c>
      <c r="I152" s="109">
        <v>29</v>
      </c>
      <c r="J152" s="20">
        <f t="shared" ref="J152:J169" si="56">H152/I152</f>
        <v>1.4482758620689655</v>
      </c>
      <c r="K152" s="42">
        <f t="shared" ref="K152:K169" si="57">F152/G152</f>
        <v>2</v>
      </c>
      <c r="L152" s="113">
        <f t="shared" ref="L152:L169" si="58">F152-G152</f>
        <v>1</v>
      </c>
      <c r="M152" s="113">
        <f t="shared" ref="M152:M169" si="59">H152-I152</f>
        <v>13</v>
      </c>
    </row>
    <row r="153" spans="1:13" ht="15.75" customHeight="1" x14ac:dyDescent="0.3">
      <c r="A153" s="115">
        <v>2</v>
      </c>
      <c r="B153" s="118" t="s">
        <v>80</v>
      </c>
      <c r="C153" s="103">
        <v>2</v>
      </c>
      <c r="D153" s="103">
        <v>1</v>
      </c>
      <c r="E153" s="103">
        <v>3</v>
      </c>
      <c r="F153" s="103">
        <v>1</v>
      </c>
      <c r="G153" s="103">
        <v>1</v>
      </c>
      <c r="H153" s="103">
        <v>29</v>
      </c>
      <c r="I153" s="103">
        <v>21</v>
      </c>
      <c r="J153" s="20">
        <f t="shared" si="56"/>
        <v>1.3809523809523809</v>
      </c>
      <c r="K153" s="42">
        <f t="shared" si="57"/>
        <v>1</v>
      </c>
      <c r="L153" s="113">
        <f t="shared" si="58"/>
        <v>0</v>
      </c>
      <c r="M153" s="113">
        <f t="shared" si="59"/>
        <v>8</v>
      </c>
    </row>
    <row r="154" spans="1:13" ht="15.75" customHeight="1" x14ac:dyDescent="0.3">
      <c r="A154" s="115">
        <v>3</v>
      </c>
      <c r="B154" s="120" t="s">
        <v>54</v>
      </c>
      <c r="C154" s="103">
        <v>2</v>
      </c>
      <c r="D154" s="103">
        <v>1</v>
      </c>
      <c r="E154" s="103">
        <v>3</v>
      </c>
      <c r="F154" s="103">
        <v>1</v>
      </c>
      <c r="G154" s="103">
        <v>1</v>
      </c>
      <c r="H154" s="103">
        <f>18+15</f>
        <v>33</v>
      </c>
      <c r="I154" s="103">
        <f>16+18</f>
        <v>34</v>
      </c>
      <c r="J154" s="20">
        <f t="shared" si="56"/>
        <v>0.97058823529411764</v>
      </c>
      <c r="K154" s="42">
        <f t="shared" si="57"/>
        <v>1</v>
      </c>
      <c r="L154" s="113">
        <f t="shared" si="58"/>
        <v>0</v>
      </c>
      <c r="M154" s="113">
        <f t="shared" si="59"/>
        <v>-1</v>
      </c>
    </row>
    <row r="155" spans="1:13" ht="15.75" customHeight="1" x14ac:dyDescent="0.3">
      <c r="A155" s="115">
        <v>4</v>
      </c>
      <c r="B155" s="118" t="s">
        <v>84</v>
      </c>
      <c r="C155" s="103">
        <v>2</v>
      </c>
      <c r="D155" s="103">
        <v>1</v>
      </c>
      <c r="E155" s="103">
        <v>3</v>
      </c>
      <c r="F155" s="103">
        <v>1</v>
      </c>
      <c r="G155" s="103">
        <v>1</v>
      </c>
      <c r="H155" s="103">
        <v>29</v>
      </c>
      <c r="I155" s="103">
        <v>30</v>
      </c>
      <c r="J155" s="20">
        <f t="shared" si="56"/>
        <v>0.96666666666666667</v>
      </c>
      <c r="K155" s="42">
        <f t="shared" si="57"/>
        <v>1</v>
      </c>
      <c r="L155" s="113">
        <f t="shared" si="58"/>
        <v>0</v>
      </c>
      <c r="M155" s="113">
        <f t="shared" si="59"/>
        <v>-1</v>
      </c>
    </row>
    <row r="156" spans="1:13" ht="15.75" customHeight="1" x14ac:dyDescent="0.3">
      <c r="A156" s="115">
        <v>5</v>
      </c>
      <c r="B156" s="118" t="s">
        <v>107</v>
      </c>
      <c r="C156" s="103">
        <v>2</v>
      </c>
      <c r="D156" s="103">
        <v>1</v>
      </c>
      <c r="E156" s="103">
        <v>3</v>
      </c>
      <c r="F156" s="103">
        <v>1</v>
      </c>
      <c r="G156" s="103">
        <v>1</v>
      </c>
      <c r="H156" s="103">
        <v>33</v>
      </c>
      <c r="I156" s="103">
        <v>35</v>
      </c>
      <c r="J156" s="20">
        <f t="shared" si="56"/>
        <v>0.94285714285714284</v>
      </c>
      <c r="K156" s="42">
        <f t="shared" si="57"/>
        <v>1</v>
      </c>
      <c r="L156" s="113">
        <f t="shared" si="58"/>
        <v>0</v>
      </c>
      <c r="M156" s="113">
        <f t="shared" si="59"/>
        <v>-2</v>
      </c>
    </row>
    <row r="157" spans="1:13" ht="15.75" customHeight="1" x14ac:dyDescent="0.3">
      <c r="A157" s="115">
        <v>6</v>
      </c>
      <c r="B157" s="118" t="s">
        <v>67</v>
      </c>
      <c r="C157" s="103">
        <v>2</v>
      </c>
      <c r="D157" s="103">
        <v>1</v>
      </c>
      <c r="E157" s="103">
        <v>3</v>
      </c>
      <c r="F157" s="103">
        <v>1</v>
      </c>
      <c r="G157" s="103">
        <v>1</v>
      </c>
      <c r="H157" s="103">
        <v>32</v>
      </c>
      <c r="I157" s="103">
        <v>34</v>
      </c>
      <c r="J157" s="20">
        <f t="shared" si="56"/>
        <v>0.94117647058823528</v>
      </c>
      <c r="K157" s="42">
        <f t="shared" si="57"/>
        <v>1</v>
      </c>
      <c r="L157" s="113">
        <f t="shared" si="58"/>
        <v>0</v>
      </c>
      <c r="M157" s="113">
        <f t="shared" si="59"/>
        <v>-2</v>
      </c>
    </row>
    <row r="158" spans="1:13" ht="15.75" customHeight="1" x14ac:dyDescent="0.3">
      <c r="A158" s="115">
        <v>7</v>
      </c>
      <c r="B158" s="118" t="s">
        <v>101</v>
      </c>
      <c r="C158" s="103">
        <v>2</v>
      </c>
      <c r="D158" s="103">
        <v>1</v>
      </c>
      <c r="E158" s="103">
        <v>3</v>
      </c>
      <c r="F158" s="103">
        <v>1</v>
      </c>
      <c r="G158" s="103">
        <v>1</v>
      </c>
      <c r="H158" s="103">
        <v>20</v>
      </c>
      <c r="I158" s="103">
        <v>28</v>
      </c>
      <c r="J158" s="20">
        <f t="shared" si="56"/>
        <v>0.7142857142857143</v>
      </c>
      <c r="K158" s="42">
        <f t="shared" si="57"/>
        <v>1</v>
      </c>
      <c r="L158" s="113">
        <f t="shared" si="58"/>
        <v>0</v>
      </c>
      <c r="M158" s="113">
        <f t="shared" si="59"/>
        <v>-8</v>
      </c>
    </row>
    <row r="159" spans="1:13" ht="15.75" customHeight="1" x14ac:dyDescent="0.3">
      <c r="A159" s="115">
        <v>8</v>
      </c>
      <c r="B159" s="118" t="s">
        <v>76</v>
      </c>
      <c r="C159" s="103">
        <v>1</v>
      </c>
      <c r="D159" s="103">
        <v>0</v>
      </c>
      <c r="E159" s="103">
        <v>1</v>
      </c>
      <c r="F159" s="103">
        <v>0</v>
      </c>
      <c r="G159" s="103">
        <v>1</v>
      </c>
      <c r="H159" s="103">
        <v>17</v>
      </c>
      <c r="I159" s="103">
        <v>19</v>
      </c>
      <c r="J159" s="20">
        <f t="shared" si="56"/>
        <v>0.89473684210526316</v>
      </c>
      <c r="K159" s="42">
        <f t="shared" si="57"/>
        <v>0</v>
      </c>
      <c r="L159" s="113">
        <f t="shared" si="58"/>
        <v>-1</v>
      </c>
      <c r="M159" s="113">
        <f t="shared" si="59"/>
        <v>-2</v>
      </c>
    </row>
    <row r="160" spans="1:13" ht="15.75" customHeight="1" x14ac:dyDescent="0.3">
      <c r="A160" s="115">
        <v>9</v>
      </c>
      <c r="B160" s="118" t="s">
        <v>60</v>
      </c>
      <c r="C160" s="103">
        <v>1</v>
      </c>
      <c r="D160" s="103">
        <v>0</v>
      </c>
      <c r="E160" s="103">
        <v>1</v>
      </c>
      <c r="F160" s="103">
        <v>0</v>
      </c>
      <c r="G160" s="103">
        <v>1</v>
      </c>
      <c r="H160" s="109">
        <v>16</v>
      </c>
      <c r="I160" s="109">
        <v>18</v>
      </c>
      <c r="J160" s="20">
        <f t="shared" si="56"/>
        <v>0.88888888888888884</v>
      </c>
      <c r="K160" s="42">
        <f t="shared" si="57"/>
        <v>0</v>
      </c>
      <c r="L160" s="113">
        <f t="shared" si="58"/>
        <v>-1</v>
      </c>
      <c r="M160" s="113">
        <f t="shared" si="59"/>
        <v>-2</v>
      </c>
    </row>
    <row r="161" spans="1:13" ht="15.75" customHeight="1" x14ac:dyDescent="0.3">
      <c r="A161" s="115">
        <v>10</v>
      </c>
      <c r="B161" s="118" t="s">
        <v>65</v>
      </c>
      <c r="C161" s="103">
        <v>1</v>
      </c>
      <c r="D161" s="103">
        <v>0</v>
      </c>
      <c r="E161" s="103">
        <v>1</v>
      </c>
      <c r="F161" s="103">
        <v>0</v>
      </c>
      <c r="G161" s="103">
        <v>1</v>
      </c>
      <c r="H161" s="103">
        <v>16</v>
      </c>
      <c r="I161" s="103">
        <v>18</v>
      </c>
      <c r="J161" s="20">
        <f t="shared" si="56"/>
        <v>0.88888888888888884</v>
      </c>
      <c r="K161" s="42">
        <f t="shared" si="57"/>
        <v>0</v>
      </c>
      <c r="L161" s="113">
        <f t="shared" si="58"/>
        <v>-1</v>
      </c>
      <c r="M161" s="113">
        <f t="shared" si="59"/>
        <v>-2</v>
      </c>
    </row>
    <row r="162" spans="1:13" ht="15.75" customHeight="1" x14ac:dyDescent="0.3">
      <c r="A162" s="115">
        <v>11</v>
      </c>
      <c r="B162" s="118" t="s">
        <v>93</v>
      </c>
      <c r="C162" s="103">
        <v>1</v>
      </c>
      <c r="D162" s="103">
        <v>0</v>
      </c>
      <c r="E162" s="103">
        <v>1</v>
      </c>
      <c r="F162" s="103">
        <v>0</v>
      </c>
      <c r="G162" s="103">
        <v>1</v>
      </c>
      <c r="H162" s="103">
        <v>15</v>
      </c>
      <c r="I162" s="103">
        <v>18</v>
      </c>
      <c r="J162" s="20">
        <f t="shared" si="56"/>
        <v>0.83333333333333337</v>
      </c>
      <c r="K162" s="42">
        <f t="shared" si="57"/>
        <v>0</v>
      </c>
      <c r="L162" s="113">
        <f t="shared" si="58"/>
        <v>-1</v>
      </c>
      <c r="M162" s="113">
        <f t="shared" si="59"/>
        <v>-3</v>
      </c>
    </row>
    <row r="163" spans="1:13" ht="15.75" customHeight="1" x14ac:dyDescent="0.3">
      <c r="A163" s="115">
        <v>12</v>
      </c>
      <c r="B163" s="118" t="s">
        <v>89</v>
      </c>
      <c r="C163" s="101">
        <v>1</v>
      </c>
      <c r="D163" s="101">
        <v>0</v>
      </c>
      <c r="E163" s="101">
        <v>1</v>
      </c>
      <c r="F163" s="101">
        <v>0</v>
      </c>
      <c r="G163" s="101">
        <v>1</v>
      </c>
      <c r="H163" s="101">
        <v>14</v>
      </c>
      <c r="I163" s="101">
        <v>18</v>
      </c>
      <c r="J163" s="20">
        <f t="shared" si="56"/>
        <v>0.77777777777777779</v>
      </c>
      <c r="K163" s="42">
        <f t="shared" si="57"/>
        <v>0</v>
      </c>
      <c r="L163" s="113">
        <f t="shared" si="58"/>
        <v>-1</v>
      </c>
      <c r="M163" s="113">
        <f t="shared" si="59"/>
        <v>-4</v>
      </c>
    </row>
    <row r="164" spans="1:13" ht="15.75" customHeight="1" x14ac:dyDescent="0.3">
      <c r="A164" s="115">
        <v>13</v>
      </c>
      <c r="B164" s="118" t="s">
        <v>50</v>
      </c>
      <c r="C164" s="103">
        <v>1</v>
      </c>
      <c r="D164" s="103">
        <v>0</v>
      </c>
      <c r="E164" s="103">
        <v>1</v>
      </c>
      <c r="F164" s="103">
        <v>0</v>
      </c>
      <c r="G164" s="103">
        <v>1</v>
      </c>
      <c r="H164" s="103">
        <v>10</v>
      </c>
      <c r="I164" s="103">
        <v>18</v>
      </c>
      <c r="J164" s="20">
        <f t="shared" si="56"/>
        <v>0.55555555555555558</v>
      </c>
      <c r="K164" s="42">
        <f t="shared" si="57"/>
        <v>0</v>
      </c>
      <c r="L164" s="113">
        <f t="shared" si="58"/>
        <v>-1</v>
      </c>
      <c r="M164" s="113">
        <f t="shared" si="59"/>
        <v>-8</v>
      </c>
    </row>
    <row r="165" spans="1:13" ht="15.75" customHeight="1" x14ac:dyDescent="0.3">
      <c r="A165" s="115">
        <v>14</v>
      </c>
      <c r="B165" s="118" t="s">
        <v>13</v>
      </c>
      <c r="C165" s="103">
        <v>1</v>
      </c>
      <c r="D165" s="103">
        <v>0</v>
      </c>
      <c r="E165" s="103">
        <v>1</v>
      </c>
      <c r="F165" s="103">
        <v>0</v>
      </c>
      <c r="G165" s="103">
        <v>1</v>
      </c>
      <c r="H165" s="103">
        <v>10</v>
      </c>
      <c r="I165" s="103">
        <v>18</v>
      </c>
      <c r="J165" s="20">
        <f t="shared" si="56"/>
        <v>0.55555555555555558</v>
      </c>
      <c r="K165" s="42">
        <f t="shared" si="57"/>
        <v>0</v>
      </c>
      <c r="L165" s="113">
        <f t="shared" si="58"/>
        <v>-1</v>
      </c>
      <c r="M165" s="113">
        <f t="shared" si="59"/>
        <v>-8</v>
      </c>
    </row>
    <row r="166" spans="1:13" ht="15.75" customHeight="1" x14ac:dyDescent="0.3">
      <c r="A166" s="115">
        <v>15</v>
      </c>
      <c r="B166" s="119" t="s">
        <v>53</v>
      </c>
      <c r="C166" s="101">
        <v>1</v>
      </c>
      <c r="D166" s="101">
        <v>0</v>
      </c>
      <c r="E166" s="101">
        <v>1</v>
      </c>
      <c r="F166" s="101">
        <v>0</v>
      </c>
      <c r="G166" s="101">
        <v>1</v>
      </c>
      <c r="H166" s="101">
        <v>8</v>
      </c>
      <c r="I166" s="101">
        <v>18</v>
      </c>
      <c r="J166" s="20">
        <f t="shared" si="56"/>
        <v>0.44444444444444442</v>
      </c>
      <c r="K166" s="42">
        <f t="shared" si="57"/>
        <v>0</v>
      </c>
      <c r="L166" s="113">
        <f t="shared" si="58"/>
        <v>-1</v>
      </c>
      <c r="M166" s="113">
        <f t="shared" si="59"/>
        <v>-10</v>
      </c>
    </row>
    <row r="167" spans="1:13" ht="15.75" customHeight="1" x14ac:dyDescent="0.3">
      <c r="A167" s="115">
        <v>16</v>
      </c>
      <c r="B167" s="118" t="s">
        <v>58</v>
      </c>
      <c r="C167" s="101">
        <v>1</v>
      </c>
      <c r="D167" s="101">
        <v>0</v>
      </c>
      <c r="E167" s="101">
        <v>1</v>
      </c>
      <c r="F167" s="101">
        <v>0</v>
      </c>
      <c r="G167" s="101">
        <v>1</v>
      </c>
      <c r="H167" s="101">
        <v>7</v>
      </c>
      <c r="I167" s="101">
        <v>18</v>
      </c>
      <c r="J167" s="20">
        <f t="shared" si="56"/>
        <v>0.3888888888888889</v>
      </c>
      <c r="K167" s="42">
        <f t="shared" si="57"/>
        <v>0</v>
      </c>
      <c r="L167" s="113">
        <f t="shared" si="58"/>
        <v>-1</v>
      </c>
      <c r="M167" s="113">
        <f t="shared" si="59"/>
        <v>-11</v>
      </c>
    </row>
    <row r="168" spans="1:13" ht="15.75" customHeight="1" x14ac:dyDescent="0.3">
      <c r="A168" s="115">
        <v>17</v>
      </c>
      <c r="B168" s="118" t="s">
        <v>95</v>
      </c>
      <c r="C168" s="103">
        <v>1</v>
      </c>
      <c r="D168" s="103">
        <v>0</v>
      </c>
      <c r="E168" s="103">
        <v>1</v>
      </c>
      <c r="F168" s="103">
        <v>0</v>
      </c>
      <c r="G168" s="103">
        <v>1</v>
      </c>
      <c r="H168" s="103">
        <v>7</v>
      </c>
      <c r="I168" s="103">
        <v>18</v>
      </c>
      <c r="J168" s="20">
        <f t="shared" si="56"/>
        <v>0.3888888888888889</v>
      </c>
      <c r="K168" s="42">
        <f t="shared" si="57"/>
        <v>0</v>
      </c>
      <c r="L168" s="113">
        <f t="shared" si="58"/>
        <v>-1</v>
      </c>
      <c r="M168" s="113">
        <f t="shared" si="59"/>
        <v>-11</v>
      </c>
    </row>
    <row r="169" spans="1:13" ht="15.75" customHeight="1" x14ac:dyDescent="0.3">
      <c r="A169" s="115">
        <v>18</v>
      </c>
      <c r="B169" s="118" t="s">
        <v>71</v>
      </c>
      <c r="C169" s="103">
        <v>1</v>
      </c>
      <c r="D169" s="103">
        <v>0</v>
      </c>
      <c r="E169" s="103">
        <v>1</v>
      </c>
      <c r="F169" s="103">
        <v>0</v>
      </c>
      <c r="G169" s="103">
        <v>1</v>
      </c>
      <c r="H169" s="103">
        <v>5</v>
      </c>
      <c r="I169" s="103">
        <v>18</v>
      </c>
      <c r="J169" s="20">
        <f t="shared" si="56"/>
        <v>0.27777777777777779</v>
      </c>
      <c r="K169" s="42">
        <f t="shared" si="57"/>
        <v>0</v>
      </c>
      <c r="L169" s="113">
        <f t="shared" si="58"/>
        <v>-1</v>
      </c>
      <c r="M169" s="113">
        <f t="shared" si="59"/>
        <v>-13</v>
      </c>
    </row>
    <row r="170" spans="1:13" ht="15.75" customHeight="1" x14ac:dyDescent="0.25"/>
    <row r="171" spans="1:13" ht="15.75" customHeight="1" x14ac:dyDescent="0.25"/>
    <row r="172" spans="1:13" ht="15.75" customHeight="1" x14ac:dyDescent="0.25"/>
    <row r="173" spans="1:13" ht="15.75" customHeight="1" x14ac:dyDescent="0.25"/>
    <row r="174" spans="1:13" ht="15.75" customHeight="1" x14ac:dyDescent="0.25"/>
    <row r="175" spans="1:13" ht="15.75" customHeight="1" x14ac:dyDescent="0.25"/>
    <row r="176" spans="1:13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</sheetData>
  <sortState xmlns:xlrd2="http://schemas.microsoft.com/office/spreadsheetml/2017/richdata2" ref="B131:M148">
    <sortCondition descending="1" ref="K131:K148"/>
    <sortCondition descending="1" ref="J131:J148"/>
    <sortCondition descending="1" ref="L131:L148"/>
    <sortCondition descending="1" ref="M131:M148"/>
  </sortState>
  <mergeCells count="21">
    <mergeCell ref="B2:K2"/>
    <mergeCell ref="B3:K3"/>
    <mergeCell ref="B10:K10"/>
    <mergeCell ref="B17:K17"/>
    <mergeCell ref="B24:K24"/>
    <mergeCell ref="B31:K31"/>
    <mergeCell ref="B38:K38"/>
    <mergeCell ref="B94:K94"/>
    <mergeCell ref="B101:K101"/>
    <mergeCell ref="B108:K108"/>
    <mergeCell ref="B115:K115"/>
    <mergeCell ref="B122:K122"/>
    <mergeCell ref="B129:K129"/>
    <mergeCell ref="B150:K150"/>
    <mergeCell ref="B45:K45"/>
    <mergeCell ref="B52:K52"/>
    <mergeCell ref="B59:K59"/>
    <mergeCell ref="B66:K66"/>
    <mergeCell ref="B73:K73"/>
    <mergeCell ref="B80:K80"/>
    <mergeCell ref="B87:K87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BDC1-D890-436C-92DA-1159B8D96CE3}">
  <dimension ref="A1:M53"/>
  <sheetViews>
    <sheetView tabSelected="1" topLeftCell="A37" workbookViewId="0">
      <selection activeCell="C55" sqref="C55"/>
    </sheetView>
  </sheetViews>
  <sheetFormatPr defaultRowHeight="15" x14ac:dyDescent="0.25"/>
  <cols>
    <col min="1" max="1" width="14.85546875" bestFit="1" customWidth="1"/>
    <col min="2" max="2" width="22" bestFit="1" customWidth="1"/>
    <col min="3" max="3" width="7.42578125" bestFit="1" customWidth="1"/>
    <col min="4" max="4" width="9.42578125" bestFit="1" customWidth="1"/>
    <col min="5" max="5" width="7.28515625" customWidth="1"/>
    <col min="6" max="6" width="6.42578125" customWidth="1"/>
    <col min="12" max="12" width="13.7109375" bestFit="1" customWidth="1"/>
    <col min="13" max="13" width="16" bestFit="1" customWidth="1"/>
  </cols>
  <sheetData>
    <row r="1" spans="1:11" ht="15.75" thickBot="1" x14ac:dyDescent="0.3"/>
    <row r="2" spans="1:11" ht="21" thickBot="1" x14ac:dyDescent="0.35">
      <c r="B2" s="152" t="s">
        <v>47</v>
      </c>
      <c r="C2" s="153"/>
      <c r="D2" s="153"/>
      <c r="E2" s="153"/>
      <c r="F2" s="153"/>
      <c r="G2" s="153"/>
      <c r="H2" s="153"/>
      <c r="I2" s="153"/>
      <c r="J2" s="153"/>
      <c r="K2" s="154"/>
    </row>
    <row r="3" spans="1:11" ht="17.25" thickBot="1" x14ac:dyDescent="0.35">
      <c r="B3" s="147" t="s">
        <v>1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1:11" ht="25.5" x14ac:dyDescent="0.25">
      <c r="A4" s="115" t="s">
        <v>112</v>
      </c>
      <c r="B4" s="40" t="s">
        <v>2</v>
      </c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8" t="s">
        <v>10</v>
      </c>
      <c r="K4" s="49" t="s">
        <v>48</v>
      </c>
    </row>
    <row r="5" spans="1:11" ht="16.5" x14ac:dyDescent="0.3">
      <c r="A5" s="116" t="s">
        <v>113</v>
      </c>
      <c r="B5" s="67" t="s">
        <v>118</v>
      </c>
      <c r="C5" s="79">
        <v>1</v>
      </c>
      <c r="D5" s="79">
        <v>1</v>
      </c>
      <c r="E5" s="79">
        <v>2</v>
      </c>
      <c r="F5" s="79">
        <v>1</v>
      </c>
      <c r="G5" s="79">
        <v>0</v>
      </c>
      <c r="H5" s="79">
        <v>18</v>
      </c>
      <c r="I5" s="79">
        <v>14</v>
      </c>
      <c r="J5" s="20">
        <f>H5/I5</f>
        <v>1.2857142857142858</v>
      </c>
      <c r="K5" s="10" t="e">
        <f>F5/G5</f>
        <v>#DIV/0!</v>
      </c>
    </row>
    <row r="6" spans="1:11" ht="16.5" x14ac:dyDescent="0.3">
      <c r="A6" s="117" t="s">
        <v>114</v>
      </c>
      <c r="B6" s="106" t="s">
        <v>119</v>
      </c>
      <c r="C6" s="103">
        <v>1</v>
      </c>
      <c r="D6" s="103">
        <v>0</v>
      </c>
      <c r="E6" s="103">
        <v>1</v>
      </c>
      <c r="F6" s="103">
        <v>0</v>
      </c>
      <c r="G6" s="103">
        <v>1</v>
      </c>
      <c r="H6" s="103">
        <v>14</v>
      </c>
      <c r="I6" s="103">
        <v>18</v>
      </c>
      <c r="J6" s="20">
        <f>H6/I6</f>
        <v>0.77777777777777779</v>
      </c>
      <c r="K6" s="10">
        <f>F6/G6</f>
        <v>0</v>
      </c>
    </row>
    <row r="7" spans="1:11" ht="16.5" x14ac:dyDescent="0.3">
      <c r="B7" s="50" t="s">
        <v>101</v>
      </c>
      <c r="C7" s="39"/>
      <c r="D7" s="39"/>
      <c r="E7" s="39"/>
      <c r="F7" s="39"/>
      <c r="G7" s="39"/>
      <c r="H7" s="39"/>
      <c r="I7" s="39"/>
      <c r="J7" s="20" t="e">
        <f>H7/I7</f>
        <v>#DIV/0!</v>
      </c>
      <c r="K7" s="10" t="e">
        <f>F7/G7</f>
        <v>#DIV/0!</v>
      </c>
    </row>
    <row r="8" spans="1:11" ht="17.25" thickBot="1" x14ac:dyDescent="0.35">
      <c r="B8" s="52"/>
      <c r="C8" s="53"/>
      <c r="D8" s="53"/>
      <c r="E8" s="53"/>
      <c r="F8" s="53"/>
      <c r="G8" s="53"/>
      <c r="H8" s="53"/>
      <c r="I8" s="53"/>
      <c r="J8" s="27" t="e">
        <f t="shared" ref="J8" si="0">H8/I8</f>
        <v>#DIV/0!</v>
      </c>
      <c r="K8" s="28" t="e">
        <f t="shared" ref="K8" si="1">F8/G8</f>
        <v>#DIV/0!</v>
      </c>
    </row>
    <row r="9" spans="1:11" ht="17.25" thickBot="1" x14ac:dyDescent="0.35">
      <c r="B9" s="15"/>
      <c r="C9" s="12"/>
      <c r="D9" s="12"/>
      <c r="E9" s="12"/>
      <c r="F9" s="13">
        <f t="shared" ref="F9:I9" si="2">SUM(F5:F8)</f>
        <v>1</v>
      </c>
      <c r="G9" s="13">
        <f t="shared" si="2"/>
        <v>1</v>
      </c>
      <c r="H9" s="13">
        <f t="shared" si="2"/>
        <v>32</v>
      </c>
      <c r="I9" s="13">
        <f t="shared" si="2"/>
        <v>32</v>
      </c>
      <c r="J9" s="29"/>
      <c r="K9" s="29"/>
    </row>
    <row r="10" spans="1:11" ht="17.25" thickBot="1" x14ac:dyDescent="0.35">
      <c r="B10" s="147" t="s">
        <v>15</v>
      </c>
      <c r="C10" s="148"/>
      <c r="D10" s="148"/>
      <c r="E10" s="148"/>
      <c r="F10" s="148"/>
      <c r="G10" s="148"/>
      <c r="H10" s="148"/>
      <c r="I10" s="148"/>
      <c r="J10" s="148"/>
      <c r="K10" s="149"/>
    </row>
    <row r="11" spans="1:11" ht="25.5" x14ac:dyDescent="0.25">
      <c r="A11" s="115" t="s">
        <v>112</v>
      </c>
      <c r="B11" s="40" t="s">
        <v>2</v>
      </c>
      <c r="C11" s="47" t="s">
        <v>3</v>
      </c>
      <c r="D11" s="47" t="s">
        <v>4</v>
      </c>
      <c r="E11" s="47" t="s">
        <v>5</v>
      </c>
      <c r="F11" s="47" t="s">
        <v>6</v>
      </c>
      <c r="G11" s="47" t="s">
        <v>7</v>
      </c>
      <c r="H11" s="47" t="s">
        <v>8</v>
      </c>
      <c r="I11" s="47" t="s">
        <v>9</v>
      </c>
      <c r="J11" s="48" t="s">
        <v>10</v>
      </c>
      <c r="K11" s="49" t="s">
        <v>48</v>
      </c>
    </row>
    <row r="12" spans="1:11" ht="16.5" x14ac:dyDescent="0.3">
      <c r="A12" s="116" t="s">
        <v>113</v>
      </c>
      <c r="B12" s="99" t="s">
        <v>49</v>
      </c>
      <c r="C12" s="155">
        <v>1</v>
      </c>
      <c r="D12" s="155">
        <v>1</v>
      </c>
      <c r="E12" s="155">
        <v>2</v>
      </c>
      <c r="F12" s="155">
        <v>1</v>
      </c>
      <c r="G12" s="155">
        <v>0</v>
      </c>
      <c r="H12" s="155">
        <v>18</v>
      </c>
      <c r="I12" s="155">
        <v>14</v>
      </c>
      <c r="J12" s="20">
        <f>H12/I12</f>
        <v>1.2857142857142858</v>
      </c>
      <c r="K12" s="10" t="e">
        <f>F12/G12</f>
        <v>#DIV/0!</v>
      </c>
    </row>
    <row r="13" spans="1:11" ht="16.5" x14ac:dyDescent="0.3">
      <c r="A13" s="117" t="s">
        <v>114</v>
      </c>
      <c r="B13" s="100" t="s">
        <v>57</v>
      </c>
      <c r="C13" s="156">
        <v>1</v>
      </c>
      <c r="D13" s="156">
        <v>0</v>
      </c>
      <c r="E13" s="156">
        <v>1</v>
      </c>
      <c r="F13" s="156">
        <v>0</v>
      </c>
      <c r="G13" s="156">
        <v>1</v>
      </c>
      <c r="H13" s="156">
        <v>14</v>
      </c>
      <c r="I13" s="156">
        <v>18</v>
      </c>
      <c r="J13" s="20">
        <f>H13/I13</f>
        <v>0.77777777777777779</v>
      </c>
      <c r="K13" s="10">
        <f>F13/G13</f>
        <v>0</v>
      </c>
    </row>
    <row r="14" spans="1:11" ht="16.5" x14ac:dyDescent="0.3">
      <c r="B14" s="30" t="s">
        <v>99</v>
      </c>
      <c r="C14" s="157"/>
      <c r="D14" s="157"/>
      <c r="E14" s="157"/>
      <c r="F14" s="157"/>
      <c r="G14" s="157"/>
      <c r="H14" s="157"/>
      <c r="I14" s="157"/>
      <c r="J14" s="20" t="e">
        <f>H14/I14</f>
        <v>#DIV/0!</v>
      </c>
      <c r="K14" s="10" t="e">
        <f>F14/G14</f>
        <v>#DIV/0!</v>
      </c>
    </row>
    <row r="15" spans="1:11" ht="17.25" thickBot="1" x14ac:dyDescent="0.35">
      <c r="B15" s="54"/>
      <c r="C15" s="25"/>
      <c r="D15" s="25"/>
      <c r="E15" s="25"/>
      <c r="F15" s="25"/>
      <c r="G15" s="25"/>
      <c r="H15" s="25"/>
      <c r="I15" s="25"/>
      <c r="J15" s="27" t="e">
        <f t="shared" ref="J15" si="3">H15/I15</f>
        <v>#DIV/0!</v>
      </c>
      <c r="K15" s="28" t="e">
        <f t="shared" ref="K15" si="4">F15/G15</f>
        <v>#DIV/0!</v>
      </c>
    </row>
    <row r="16" spans="1:11" ht="17.25" thickBot="1" x14ac:dyDescent="0.35">
      <c r="B16" s="15"/>
      <c r="C16" s="12"/>
      <c r="D16" s="12"/>
      <c r="E16" s="12"/>
      <c r="F16" s="13">
        <f t="shared" ref="F16:I16" si="5">SUM(F12:F15)</f>
        <v>1</v>
      </c>
      <c r="G16" s="13">
        <f t="shared" si="5"/>
        <v>1</v>
      </c>
      <c r="H16" s="13">
        <f t="shared" si="5"/>
        <v>32</v>
      </c>
      <c r="I16" s="13">
        <f t="shared" si="5"/>
        <v>32</v>
      </c>
      <c r="J16" s="29"/>
      <c r="K16" s="29"/>
    </row>
    <row r="17" spans="1:11" ht="17.25" thickBot="1" x14ac:dyDescent="0.35">
      <c r="B17" s="147" t="s">
        <v>23</v>
      </c>
      <c r="C17" s="148"/>
      <c r="D17" s="148"/>
      <c r="E17" s="148"/>
      <c r="F17" s="148"/>
      <c r="G17" s="148"/>
      <c r="H17" s="148"/>
      <c r="I17" s="148"/>
      <c r="J17" s="148"/>
      <c r="K17" s="149"/>
    </row>
    <row r="18" spans="1:11" ht="25.5" x14ac:dyDescent="0.25">
      <c r="A18" s="115" t="s">
        <v>112</v>
      </c>
      <c r="B18" s="40" t="s">
        <v>2</v>
      </c>
      <c r="C18" s="47" t="s">
        <v>3</v>
      </c>
      <c r="D18" s="47" t="s">
        <v>4</v>
      </c>
      <c r="E18" s="47" t="s">
        <v>5</v>
      </c>
      <c r="F18" s="47" t="s">
        <v>6</v>
      </c>
      <c r="G18" s="47" t="s">
        <v>7</v>
      </c>
      <c r="H18" s="47" t="s">
        <v>8</v>
      </c>
      <c r="I18" s="47" t="s">
        <v>9</v>
      </c>
      <c r="J18" s="48" t="s">
        <v>10</v>
      </c>
      <c r="K18" s="49" t="s">
        <v>48</v>
      </c>
    </row>
    <row r="19" spans="1:11" ht="16.5" x14ac:dyDescent="0.3">
      <c r="A19" s="116" t="s">
        <v>113</v>
      </c>
      <c r="B19" s="121" t="s">
        <v>96</v>
      </c>
      <c r="C19" s="79">
        <v>2</v>
      </c>
      <c r="D19" s="79">
        <v>2</v>
      </c>
      <c r="E19" s="79">
        <v>4</v>
      </c>
      <c r="F19" s="79">
        <v>2</v>
      </c>
      <c r="G19" s="79">
        <v>0</v>
      </c>
      <c r="H19" s="79">
        <v>38</v>
      </c>
      <c r="I19" s="79">
        <v>30</v>
      </c>
      <c r="J19" s="20">
        <f>H19/I19</f>
        <v>1.2666666666666666</v>
      </c>
      <c r="K19" s="10" t="e">
        <f>F19/G19</f>
        <v>#DIV/0!</v>
      </c>
    </row>
    <row r="20" spans="1:11" ht="16.5" x14ac:dyDescent="0.3">
      <c r="A20" s="117" t="s">
        <v>114</v>
      </c>
      <c r="B20" s="160" t="s">
        <v>52</v>
      </c>
      <c r="C20" s="103">
        <v>2</v>
      </c>
      <c r="D20" s="103">
        <v>1</v>
      </c>
      <c r="E20" s="103">
        <v>3</v>
      </c>
      <c r="F20" s="103">
        <v>1</v>
      </c>
      <c r="G20" s="103">
        <v>1</v>
      </c>
      <c r="H20" s="103">
        <v>38</v>
      </c>
      <c r="I20" s="103">
        <v>31</v>
      </c>
      <c r="J20" s="20">
        <f>H20/I20</f>
        <v>1.2258064516129032</v>
      </c>
      <c r="K20" s="10">
        <f>F20/G20</f>
        <v>1</v>
      </c>
    </row>
    <row r="21" spans="1:11" ht="16.5" x14ac:dyDescent="0.3">
      <c r="B21" s="159" t="s">
        <v>22</v>
      </c>
      <c r="C21" s="158">
        <v>2</v>
      </c>
      <c r="D21" s="158">
        <v>0</v>
      </c>
      <c r="E21" s="158">
        <v>2</v>
      </c>
      <c r="F21" s="158">
        <v>0</v>
      </c>
      <c r="G21" s="158">
        <v>2</v>
      </c>
      <c r="H21" s="158">
        <v>23</v>
      </c>
      <c r="I21" s="158">
        <v>36</v>
      </c>
      <c r="J21" s="20">
        <f>H21/I21</f>
        <v>0.63888888888888884</v>
      </c>
      <c r="K21" s="10">
        <f>F21/G21</f>
        <v>0</v>
      </c>
    </row>
    <row r="22" spans="1:11" ht="17.25" thickBot="1" x14ac:dyDescent="0.35">
      <c r="B22" s="55"/>
      <c r="C22" s="25"/>
      <c r="D22" s="25"/>
      <c r="E22" s="25"/>
      <c r="F22" s="25"/>
      <c r="G22" s="25"/>
      <c r="H22" s="25"/>
      <c r="I22" s="25"/>
      <c r="J22" s="27" t="e">
        <f t="shared" ref="J22" si="6">H22/I22</f>
        <v>#DIV/0!</v>
      </c>
      <c r="K22" s="28" t="e">
        <f t="shared" ref="K22" si="7">F22/G22</f>
        <v>#DIV/0!</v>
      </c>
    </row>
    <row r="23" spans="1:11" ht="17.25" thickBot="1" x14ac:dyDescent="0.35">
      <c r="B23" s="15"/>
      <c r="C23" s="12"/>
      <c r="D23" s="12"/>
      <c r="E23" s="12"/>
      <c r="F23" s="13">
        <f t="shared" ref="F23:I23" si="8">SUM(F19:F22)</f>
        <v>3</v>
      </c>
      <c r="G23" s="13">
        <f t="shared" si="8"/>
        <v>3</v>
      </c>
      <c r="H23" s="13">
        <f t="shared" si="8"/>
        <v>99</v>
      </c>
      <c r="I23" s="13">
        <f t="shared" si="8"/>
        <v>97</v>
      </c>
      <c r="J23" s="15"/>
      <c r="K23" s="15"/>
    </row>
    <row r="24" spans="1:11" ht="17.25" thickBot="1" x14ac:dyDescent="0.35">
      <c r="B24" s="147" t="s">
        <v>27</v>
      </c>
      <c r="C24" s="148"/>
      <c r="D24" s="148"/>
      <c r="E24" s="148"/>
      <c r="F24" s="148"/>
      <c r="G24" s="148"/>
      <c r="H24" s="148"/>
      <c r="I24" s="148"/>
      <c r="J24" s="148"/>
      <c r="K24" s="149"/>
    </row>
    <row r="25" spans="1:11" ht="25.5" x14ac:dyDescent="0.25">
      <c r="A25" s="115" t="s">
        <v>112</v>
      </c>
      <c r="B25" s="56" t="s">
        <v>2</v>
      </c>
      <c r="C25" s="47" t="s">
        <v>3</v>
      </c>
      <c r="D25" s="47" t="s">
        <v>4</v>
      </c>
      <c r="E25" s="47" t="s">
        <v>5</v>
      </c>
      <c r="F25" s="47" t="s">
        <v>6</v>
      </c>
      <c r="G25" s="47" t="s">
        <v>7</v>
      </c>
      <c r="H25" s="47" t="s">
        <v>8</v>
      </c>
      <c r="I25" s="47" t="s">
        <v>9</v>
      </c>
      <c r="J25" s="48" t="s">
        <v>10</v>
      </c>
      <c r="K25" s="49" t="s">
        <v>48</v>
      </c>
    </row>
    <row r="26" spans="1:11" ht="16.5" x14ac:dyDescent="0.3">
      <c r="A26" s="116" t="s">
        <v>113</v>
      </c>
      <c r="B26" s="121" t="s">
        <v>85</v>
      </c>
      <c r="C26" s="155">
        <v>1</v>
      </c>
      <c r="D26" s="155">
        <v>1</v>
      </c>
      <c r="E26" s="155">
        <v>2</v>
      </c>
      <c r="F26" s="155">
        <v>1</v>
      </c>
      <c r="G26" s="155">
        <v>0</v>
      </c>
      <c r="H26" s="155">
        <v>18</v>
      </c>
      <c r="I26" s="155">
        <v>13</v>
      </c>
      <c r="J26" s="20">
        <f>H26/I26</f>
        <v>1.3846153846153846</v>
      </c>
      <c r="K26" s="10" t="e">
        <f>F26/G26</f>
        <v>#DIV/0!</v>
      </c>
    </row>
    <row r="27" spans="1:11" ht="16.5" x14ac:dyDescent="0.3">
      <c r="A27" s="117" t="s">
        <v>114</v>
      </c>
      <c r="B27" s="162" t="s">
        <v>95</v>
      </c>
      <c r="C27" s="156">
        <v>1</v>
      </c>
      <c r="D27" s="156">
        <v>0</v>
      </c>
      <c r="E27" s="156">
        <v>1</v>
      </c>
      <c r="F27" s="156">
        <v>0</v>
      </c>
      <c r="G27" s="156">
        <v>1</v>
      </c>
      <c r="H27" s="156">
        <v>13</v>
      </c>
      <c r="I27" s="156">
        <v>18</v>
      </c>
      <c r="J27" s="20">
        <f>H27/I27</f>
        <v>0.72222222222222221</v>
      </c>
      <c r="K27" s="10">
        <f>F27/G27</f>
        <v>0</v>
      </c>
    </row>
    <row r="28" spans="1:11" ht="16.5" x14ac:dyDescent="0.3">
      <c r="B28" s="161" t="s">
        <v>120</v>
      </c>
      <c r="C28" s="104"/>
      <c r="D28" s="104"/>
      <c r="E28" s="104"/>
      <c r="F28" s="104"/>
      <c r="G28" s="104"/>
      <c r="H28" s="105"/>
      <c r="I28" s="105"/>
      <c r="J28" s="20" t="e">
        <f>H28/I28</f>
        <v>#DIV/0!</v>
      </c>
      <c r="K28" s="10" t="e">
        <f>F28/G28</f>
        <v>#DIV/0!</v>
      </c>
    </row>
    <row r="29" spans="1:11" ht="17.25" thickBot="1" x14ac:dyDescent="0.35">
      <c r="B29" s="58"/>
      <c r="C29" s="25"/>
      <c r="D29" s="25"/>
      <c r="E29" s="25"/>
      <c r="F29" s="25"/>
      <c r="G29" s="25"/>
      <c r="H29" s="25"/>
      <c r="I29" s="25"/>
      <c r="J29" s="27" t="e">
        <f t="shared" ref="J29" si="9">H29/I29</f>
        <v>#DIV/0!</v>
      </c>
      <c r="K29" s="28" t="e">
        <f t="shared" ref="K29" si="10">F29/G29</f>
        <v>#DIV/0!</v>
      </c>
    </row>
    <row r="30" spans="1:11" ht="17.25" thickBot="1" x14ac:dyDescent="0.35">
      <c r="B30" s="15"/>
      <c r="C30" s="12"/>
      <c r="D30" s="12"/>
      <c r="E30" s="12"/>
      <c r="F30" s="13">
        <f t="shared" ref="F30:I30" si="11">SUM(F25:F29)</f>
        <v>1</v>
      </c>
      <c r="G30" s="13">
        <f t="shared" si="11"/>
        <v>1</v>
      </c>
      <c r="H30" s="13">
        <f t="shared" si="11"/>
        <v>31</v>
      </c>
      <c r="I30" s="13">
        <f t="shared" si="11"/>
        <v>31</v>
      </c>
      <c r="J30" s="15"/>
      <c r="K30" s="15"/>
    </row>
    <row r="31" spans="1:11" ht="17.25" thickBot="1" x14ac:dyDescent="0.35">
      <c r="B31" s="147" t="s">
        <v>31</v>
      </c>
      <c r="C31" s="148"/>
      <c r="D31" s="148"/>
      <c r="E31" s="148"/>
      <c r="F31" s="148"/>
      <c r="G31" s="148"/>
      <c r="H31" s="148"/>
      <c r="I31" s="148"/>
      <c r="J31" s="148"/>
      <c r="K31" s="149"/>
    </row>
    <row r="32" spans="1:11" ht="25.5" x14ac:dyDescent="0.25">
      <c r="A32" s="115" t="s">
        <v>112</v>
      </c>
      <c r="B32" s="40" t="s">
        <v>2</v>
      </c>
      <c r="C32" s="34" t="s">
        <v>3</v>
      </c>
      <c r="D32" s="34" t="s">
        <v>4</v>
      </c>
      <c r="E32" s="34" t="s">
        <v>5</v>
      </c>
      <c r="F32" s="34" t="s">
        <v>6</v>
      </c>
      <c r="G32" s="34" t="s">
        <v>7</v>
      </c>
      <c r="H32" s="34" t="s">
        <v>8</v>
      </c>
      <c r="I32" s="34" t="s">
        <v>9</v>
      </c>
      <c r="J32" s="36" t="s">
        <v>10</v>
      </c>
      <c r="K32" s="41" t="s">
        <v>48</v>
      </c>
    </row>
    <row r="33" spans="1:13" ht="16.5" x14ac:dyDescent="0.3">
      <c r="A33" s="116" t="s">
        <v>113</v>
      </c>
      <c r="B33" s="121" t="s">
        <v>25</v>
      </c>
      <c r="C33" s="79">
        <v>2</v>
      </c>
      <c r="D33" s="79">
        <v>2</v>
      </c>
      <c r="E33" s="79">
        <v>4</v>
      </c>
      <c r="F33" s="79">
        <v>2</v>
      </c>
      <c r="G33" s="79">
        <v>0</v>
      </c>
      <c r="H33" s="79">
        <v>36</v>
      </c>
      <c r="I33" s="79">
        <v>14</v>
      </c>
      <c r="J33" s="20">
        <f>H33/I33</f>
        <v>2.5714285714285716</v>
      </c>
      <c r="K33" s="10" t="e">
        <f>F33/G33</f>
        <v>#DIV/0!</v>
      </c>
    </row>
    <row r="34" spans="1:13" ht="16.5" x14ac:dyDescent="0.3">
      <c r="A34" s="117" t="s">
        <v>114</v>
      </c>
      <c r="B34" s="162" t="s">
        <v>103</v>
      </c>
      <c r="C34" s="103">
        <v>2</v>
      </c>
      <c r="D34" s="103">
        <v>1</v>
      </c>
      <c r="E34" s="103">
        <v>3</v>
      </c>
      <c r="F34" s="103">
        <v>1</v>
      </c>
      <c r="G34" s="103">
        <v>1</v>
      </c>
      <c r="H34" s="109">
        <v>26</v>
      </c>
      <c r="I34" s="109">
        <v>34</v>
      </c>
      <c r="J34" s="20">
        <f>H34/I34</f>
        <v>0.76470588235294112</v>
      </c>
      <c r="K34" s="10">
        <f>F34/G34</f>
        <v>1</v>
      </c>
    </row>
    <row r="35" spans="1:13" ht="16.5" x14ac:dyDescent="0.3">
      <c r="B35" s="165" t="s">
        <v>92</v>
      </c>
      <c r="C35" s="163">
        <v>2</v>
      </c>
      <c r="D35" s="163">
        <v>0</v>
      </c>
      <c r="E35" s="163">
        <v>2</v>
      </c>
      <c r="F35" s="163">
        <v>0</v>
      </c>
      <c r="G35" s="163">
        <v>2</v>
      </c>
      <c r="H35" s="163">
        <v>22</v>
      </c>
      <c r="I35" s="163">
        <v>36</v>
      </c>
      <c r="J35" s="20">
        <f>H35/I35</f>
        <v>0.61111111111111116</v>
      </c>
      <c r="K35" s="10">
        <f>F35/G35</f>
        <v>0</v>
      </c>
    </row>
    <row r="36" spans="1:13" ht="17.25" thickBot="1" x14ac:dyDescent="0.35">
      <c r="B36" s="60"/>
      <c r="C36" s="25"/>
      <c r="D36" s="25"/>
      <c r="E36" s="25"/>
      <c r="F36" s="25"/>
      <c r="G36" s="25"/>
      <c r="H36" s="25"/>
      <c r="I36" s="25"/>
      <c r="J36" s="27" t="e">
        <f t="shared" ref="J36" si="12">H36/I36</f>
        <v>#DIV/0!</v>
      </c>
      <c r="K36" s="28" t="e">
        <f t="shared" ref="K36" si="13">F36/G36</f>
        <v>#DIV/0!</v>
      </c>
    </row>
    <row r="37" spans="1:13" ht="16.5" x14ac:dyDescent="0.3">
      <c r="B37" s="15"/>
      <c r="C37" s="12"/>
      <c r="D37" s="12"/>
      <c r="E37" s="12"/>
      <c r="F37" s="13">
        <f t="shared" ref="F37:I37" si="14">SUM(F32:F36)</f>
        <v>3</v>
      </c>
      <c r="G37" s="13">
        <f t="shared" si="14"/>
        <v>3</v>
      </c>
      <c r="H37" s="13">
        <f t="shared" si="14"/>
        <v>84</v>
      </c>
      <c r="I37" s="13">
        <f t="shared" si="14"/>
        <v>84</v>
      </c>
      <c r="J37" s="15"/>
      <c r="K37" s="15"/>
    </row>
    <row r="38" spans="1:13" ht="15.75" thickBot="1" x14ac:dyDescent="0.3">
      <c r="B38" s="164"/>
    </row>
    <row r="39" spans="1:13" ht="17.25" thickBot="1" x14ac:dyDescent="0.35">
      <c r="A39" s="82"/>
      <c r="B39" s="150" t="s">
        <v>110</v>
      </c>
      <c r="C39" s="166"/>
      <c r="D39" s="166"/>
      <c r="E39" s="166"/>
      <c r="F39" s="166"/>
      <c r="G39" s="166"/>
      <c r="H39" s="166"/>
      <c r="I39" s="166"/>
      <c r="J39" s="166"/>
      <c r="K39" s="166"/>
    </row>
    <row r="40" spans="1:13" ht="25.5" x14ac:dyDescent="0.25">
      <c r="A40" s="115" t="s">
        <v>112</v>
      </c>
      <c r="B40" s="40" t="s">
        <v>2</v>
      </c>
      <c r="C40" s="34" t="s">
        <v>3</v>
      </c>
      <c r="D40" s="34" t="s">
        <v>4</v>
      </c>
      <c r="E40" s="34" t="s">
        <v>5</v>
      </c>
      <c r="F40" s="34" t="s">
        <v>6</v>
      </c>
      <c r="G40" s="34" t="s">
        <v>7</v>
      </c>
      <c r="H40" s="34" t="s">
        <v>8</v>
      </c>
      <c r="I40" s="34" t="s">
        <v>9</v>
      </c>
      <c r="J40" s="36" t="s">
        <v>10</v>
      </c>
      <c r="K40" s="41" t="s">
        <v>11</v>
      </c>
      <c r="L40" s="114" t="s">
        <v>116</v>
      </c>
      <c r="M40" s="114" t="s">
        <v>117</v>
      </c>
    </row>
    <row r="41" spans="1:13" ht="16.5" x14ac:dyDescent="0.3">
      <c r="A41" s="115">
        <v>1</v>
      </c>
      <c r="B41" s="121" t="s">
        <v>25</v>
      </c>
      <c r="C41" s="79">
        <v>2</v>
      </c>
      <c r="D41" s="79">
        <v>2</v>
      </c>
      <c r="E41" s="79">
        <v>4</v>
      </c>
      <c r="F41" s="79">
        <v>2</v>
      </c>
      <c r="G41" s="79">
        <v>0</v>
      </c>
      <c r="H41" s="79">
        <v>36</v>
      </c>
      <c r="I41" s="79">
        <v>14</v>
      </c>
      <c r="J41" s="20">
        <f>H41/I41</f>
        <v>2.5714285714285716</v>
      </c>
      <c r="K41" s="10" t="e">
        <f>F41/G41</f>
        <v>#DIV/0!</v>
      </c>
      <c r="L41" s="113">
        <f>F41-G41</f>
        <v>2</v>
      </c>
      <c r="M41" s="113">
        <f>H41-I41</f>
        <v>22</v>
      </c>
    </row>
    <row r="42" spans="1:13" ht="16.5" x14ac:dyDescent="0.3">
      <c r="A42" s="115">
        <v>2</v>
      </c>
      <c r="B42" s="121" t="s">
        <v>85</v>
      </c>
      <c r="C42" s="155">
        <v>1</v>
      </c>
      <c r="D42" s="155">
        <v>1</v>
      </c>
      <c r="E42" s="155">
        <v>2</v>
      </c>
      <c r="F42" s="155">
        <v>1</v>
      </c>
      <c r="G42" s="155">
        <v>0</v>
      </c>
      <c r="H42" s="155">
        <v>18</v>
      </c>
      <c r="I42" s="155">
        <v>13</v>
      </c>
      <c r="J42" s="20">
        <f>H42/I42</f>
        <v>1.3846153846153846</v>
      </c>
      <c r="K42" s="10" t="e">
        <f>F42/G42</f>
        <v>#DIV/0!</v>
      </c>
      <c r="L42" s="113">
        <f>F42-G42</f>
        <v>1</v>
      </c>
      <c r="M42" s="113">
        <f>H42-I42</f>
        <v>5</v>
      </c>
    </row>
    <row r="43" spans="1:13" ht="16.5" x14ac:dyDescent="0.3">
      <c r="A43" s="115">
        <v>3</v>
      </c>
      <c r="B43" s="99" t="s">
        <v>49</v>
      </c>
      <c r="C43" s="155">
        <v>1</v>
      </c>
      <c r="D43" s="155">
        <v>1</v>
      </c>
      <c r="E43" s="155">
        <v>2</v>
      </c>
      <c r="F43" s="155">
        <v>1</v>
      </c>
      <c r="G43" s="155">
        <v>0</v>
      </c>
      <c r="H43" s="155">
        <v>18</v>
      </c>
      <c r="I43" s="155">
        <v>14</v>
      </c>
      <c r="J43" s="20">
        <f>H43/I43</f>
        <v>1.2857142857142858</v>
      </c>
      <c r="K43" s="10" t="e">
        <f>F43/G43</f>
        <v>#DIV/0!</v>
      </c>
      <c r="L43" s="113">
        <f>F43-G43</f>
        <v>1</v>
      </c>
      <c r="M43" s="113">
        <f>H43-I43</f>
        <v>4</v>
      </c>
    </row>
    <row r="44" spans="1:13" ht="16.5" x14ac:dyDescent="0.3">
      <c r="A44" s="115">
        <v>4</v>
      </c>
      <c r="B44" s="67" t="s">
        <v>118</v>
      </c>
      <c r="C44" s="79">
        <v>1</v>
      </c>
      <c r="D44" s="79">
        <v>1</v>
      </c>
      <c r="E44" s="79">
        <v>2</v>
      </c>
      <c r="F44" s="79">
        <v>1</v>
      </c>
      <c r="G44" s="79">
        <v>0</v>
      </c>
      <c r="H44" s="79">
        <v>18</v>
      </c>
      <c r="I44" s="79">
        <v>14</v>
      </c>
      <c r="J44" s="20">
        <f>H44/I44</f>
        <v>1.2857142857142858</v>
      </c>
      <c r="K44" s="10" t="e">
        <f>F44/G44</f>
        <v>#DIV/0!</v>
      </c>
      <c r="L44" s="113">
        <f>F44-G44</f>
        <v>1</v>
      </c>
      <c r="M44" s="113">
        <f>H44-I44</f>
        <v>4</v>
      </c>
    </row>
    <row r="45" spans="1:13" ht="16.5" x14ac:dyDescent="0.3">
      <c r="A45" s="115">
        <v>5</v>
      </c>
      <c r="B45" s="121" t="s">
        <v>96</v>
      </c>
      <c r="C45" s="79">
        <v>2</v>
      </c>
      <c r="D45" s="79">
        <v>2</v>
      </c>
      <c r="E45" s="79">
        <v>4</v>
      </c>
      <c r="F45" s="79">
        <v>2</v>
      </c>
      <c r="G45" s="79">
        <v>0</v>
      </c>
      <c r="H45" s="79">
        <v>38</v>
      </c>
      <c r="I45" s="79">
        <v>30</v>
      </c>
      <c r="J45" s="20">
        <f>H45/I45</f>
        <v>1.2666666666666666</v>
      </c>
      <c r="K45" s="10" t="e">
        <f>F45/G45</f>
        <v>#DIV/0!</v>
      </c>
      <c r="L45" s="113">
        <f>F45-G45</f>
        <v>2</v>
      </c>
      <c r="M45" s="113">
        <f>H45-I45</f>
        <v>8</v>
      </c>
    </row>
    <row r="46" spans="1:13" ht="15.75" thickBot="1" x14ac:dyDescent="0.3"/>
    <row r="47" spans="1:13" ht="15.75" thickBot="1" x14ac:dyDescent="0.3">
      <c r="A47" s="82"/>
      <c r="B47" s="151" t="s">
        <v>111</v>
      </c>
      <c r="C47" s="148"/>
      <c r="D47" s="148"/>
      <c r="E47" s="148"/>
      <c r="F47" s="148"/>
      <c r="G47" s="148"/>
      <c r="H47" s="148"/>
      <c r="I47" s="148"/>
      <c r="J47" s="148"/>
      <c r="K47" s="148"/>
    </row>
    <row r="48" spans="1:13" ht="25.5" x14ac:dyDescent="0.25">
      <c r="A48" s="115" t="s">
        <v>112</v>
      </c>
      <c r="B48" s="40" t="s">
        <v>2</v>
      </c>
      <c r="C48" s="34" t="s">
        <v>3</v>
      </c>
      <c r="D48" s="34" t="s">
        <v>4</v>
      </c>
      <c r="E48" s="34" t="s">
        <v>5</v>
      </c>
      <c r="F48" s="34" t="s">
        <v>6</v>
      </c>
      <c r="G48" s="34" t="s">
        <v>7</v>
      </c>
      <c r="H48" s="34" t="s">
        <v>8</v>
      </c>
      <c r="I48" s="34" t="s">
        <v>9</v>
      </c>
      <c r="J48" s="36" t="s">
        <v>10</v>
      </c>
      <c r="K48" s="36" t="s">
        <v>11</v>
      </c>
      <c r="L48" s="114" t="s">
        <v>116</v>
      </c>
      <c r="M48" s="114" t="s">
        <v>117</v>
      </c>
    </row>
    <row r="49" spans="1:13" ht="16.5" x14ac:dyDescent="0.3">
      <c r="A49" s="115">
        <v>1</v>
      </c>
      <c r="B49" s="167" t="s">
        <v>52</v>
      </c>
      <c r="C49" s="103">
        <v>2</v>
      </c>
      <c r="D49" s="103">
        <v>1</v>
      </c>
      <c r="E49" s="103">
        <v>3</v>
      </c>
      <c r="F49" s="103">
        <v>1</v>
      </c>
      <c r="G49" s="103">
        <v>1</v>
      </c>
      <c r="H49" s="103">
        <v>38</v>
      </c>
      <c r="I49" s="103">
        <v>31</v>
      </c>
      <c r="J49" s="20">
        <f>H49/I49</f>
        <v>1.2258064516129032</v>
      </c>
      <c r="K49" s="10">
        <f>F49/G49</f>
        <v>1</v>
      </c>
      <c r="L49" s="113">
        <f>F49-G49</f>
        <v>0</v>
      </c>
      <c r="M49" s="113">
        <f>H49-I49</f>
        <v>7</v>
      </c>
    </row>
    <row r="50" spans="1:13" ht="16.5" x14ac:dyDescent="0.3">
      <c r="A50" s="115">
        <v>2</v>
      </c>
      <c r="B50" s="162" t="s">
        <v>103</v>
      </c>
      <c r="C50" s="103">
        <v>2</v>
      </c>
      <c r="D50" s="103">
        <v>1</v>
      </c>
      <c r="E50" s="103">
        <v>3</v>
      </c>
      <c r="F50" s="103">
        <v>1</v>
      </c>
      <c r="G50" s="103">
        <v>1</v>
      </c>
      <c r="H50" s="109">
        <v>26</v>
      </c>
      <c r="I50" s="109">
        <v>34</v>
      </c>
      <c r="J50" s="20">
        <f>H50/I50</f>
        <v>0.76470588235294112</v>
      </c>
      <c r="K50" s="10">
        <f>F50/G50</f>
        <v>1</v>
      </c>
      <c r="L50" s="113">
        <f>F50-G50</f>
        <v>0</v>
      </c>
      <c r="M50" s="113">
        <f>H50-I50</f>
        <v>-8</v>
      </c>
    </row>
    <row r="51" spans="1:13" ht="16.5" x14ac:dyDescent="0.3">
      <c r="A51" s="115">
        <v>3</v>
      </c>
      <c r="B51" s="102" t="s">
        <v>57</v>
      </c>
      <c r="C51" s="156">
        <v>1</v>
      </c>
      <c r="D51" s="156">
        <v>0</v>
      </c>
      <c r="E51" s="156">
        <v>1</v>
      </c>
      <c r="F51" s="156">
        <v>0</v>
      </c>
      <c r="G51" s="156">
        <v>1</v>
      </c>
      <c r="H51" s="156">
        <v>14</v>
      </c>
      <c r="I51" s="156">
        <v>18</v>
      </c>
      <c r="J51" s="20">
        <f>H51/I51</f>
        <v>0.77777777777777779</v>
      </c>
      <c r="K51" s="10">
        <f>F51/G51</f>
        <v>0</v>
      </c>
      <c r="L51" s="113">
        <f>F51-G51</f>
        <v>-1</v>
      </c>
      <c r="M51" s="113">
        <f>H51-I51</f>
        <v>-4</v>
      </c>
    </row>
    <row r="52" spans="1:13" ht="16.5" x14ac:dyDescent="0.3">
      <c r="A52" s="115">
        <v>4</v>
      </c>
      <c r="B52" s="106" t="s">
        <v>119</v>
      </c>
      <c r="C52" s="103">
        <v>1</v>
      </c>
      <c r="D52" s="103">
        <v>0</v>
      </c>
      <c r="E52" s="103">
        <v>1</v>
      </c>
      <c r="F52" s="103">
        <v>0</v>
      </c>
      <c r="G52" s="103">
        <v>1</v>
      </c>
      <c r="H52" s="103">
        <v>14</v>
      </c>
      <c r="I52" s="103">
        <v>18</v>
      </c>
      <c r="J52" s="20">
        <f>H52/I52</f>
        <v>0.77777777777777779</v>
      </c>
      <c r="K52" s="10">
        <f>F52/G52</f>
        <v>0</v>
      </c>
      <c r="L52" s="113">
        <f>F52-G52</f>
        <v>-1</v>
      </c>
      <c r="M52" s="113">
        <f>H52-I52</f>
        <v>-4</v>
      </c>
    </row>
    <row r="53" spans="1:13" ht="16.5" x14ac:dyDescent="0.3">
      <c r="A53" s="115">
        <v>5</v>
      </c>
      <c r="B53" s="162" t="s">
        <v>95</v>
      </c>
      <c r="C53" s="156">
        <v>1</v>
      </c>
      <c r="D53" s="156">
        <v>0</v>
      </c>
      <c r="E53" s="156">
        <v>1</v>
      </c>
      <c r="F53" s="156">
        <v>0</v>
      </c>
      <c r="G53" s="156">
        <v>1</v>
      </c>
      <c r="H53" s="156">
        <v>13</v>
      </c>
      <c r="I53" s="156">
        <v>18</v>
      </c>
      <c r="J53" s="20">
        <f>H53/I53</f>
        <v>0.72222222222222221</v>
      </c>
      <c r="K53" s="10">
        <f>F53/G53</f>
        <v>0</v>
      </c>
      <c r="L53" s="113">
        <f>F53-G53</f>
        <v>-1</v>
      </c>
      <c r="M53" s="113">
        <f>H53-I53</f>
        <v>-5</v>
      </c>
    </row>
  </sheetData>
  <sortState xmlns:xlrd2="http://schemas.microsoft.com/office/spreadsheetml/2017/richdata2" ref="B49:M53">
    <sortCondition descending="1" ref="K49:K53"/>
    <sortCondition descending="1" ref="J49:J53"/>
    <sortCondition descending="1" ref="L49:L53"/>
    <sortCondition descending="1" ref="M49:M53"/>
  </sortState>
  <mergeCells count="8">
    <mergeCell ref="B39:K39"/>
    <mergeCell ref="B47:K47"/>
    <mergeCell ref="B2:K2"/>
    <mergeCell ref="B3:K3"/>
    <mergeCell ref="B10:K10"/>
    <mergeCell ref="B17:K17"/>
    <mergeCell ref="B24:K24"/>
    <mergeCell ref="B31:K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INFANTO</vt:lpstr>
      <vt:lpstr>JUVENIL</vt:lpstr>
      <vt:lpstr>4X4 JUVENIL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Jogos tvSE</dc:creator>
  <cp:lastModifiedBy>Leandro Corrêa</cp:lastModifiedBy>
  <dcterms:created xsi:type="dcterms:W3CDTF">2008-05-10T09:35:11Z</dcterms:created>
  <dcterms:modified xsi:type="dcterms:W3CDTF">2024-10-11T00:35:49Z</dcterms:modified>
</cp:coreProperties>
</file>